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>
    <definedName name="_xlnm.Print_Area" localSheetId="0">'Лист1'!$A$1:$X$86</definedName>
  </definedNames>
  <calcPr fullCalcOnLoad="1"/>
</workbook>
</file>

<file path=xl/sharedStrings.xml><?xml version="1.0" encoding="utf-8"?>
<sst xmlns="http://schemas.openxmlformats.org/spreadsheetml/2006/main" count="692" uniqueCount="411">
  <si>
    <t>№</t>
  </si>
  <si>
    <t>Дата  рождения</t>
  </si>
  <si>
    <t>Занимаемая должность</t>
  </si>
  <si>
    <t>Учебная нагрузка</t>
  </si>
  <si>
    <t>Сведения  об  образовании</t>
  </si>
  <si>
    <t>Категория</t>
  </si>
  <si>
    <t>Дата  приказа</t>
  </si>
  <si>
    <t>курсы  повышения</t>
  </si>
  <si>
    <t>Звания и  награды</t>
  </si>
  <si>
    <t>Примечание</t>
  </si>
  <si>
    <t>класс</t>
  </si>
  <si>
    <t>Полное  наименование  учебного  заведения</t>
  </si>
  <si>
    <t>Серия  и  номер  диплома</t>
  </si>
  <si>
    <t>Калификация  по  диплому</t>
  </si>
  <si>
    <t>Специальность  по  диплому</t>
  </si>
  <si>
    <t>дата  прохождения</t>
  </si>
  <si>
    <t>учрежедние,  выдавшее  удостоверение</t>
  </si>
  <si>
    <t>№ удостоверения</t>
  </si>
  <si>
    <t>дата  выдачи</t>
  </si>
  <si>
    <t>Звания  и  награды</t>
  </si>
  <si>
    <t>Совместитель</t>
  </si>
  <si>
    <t>заочник</t>
  </si>
  <si>
    <t>Дикретный отпуск</t>
  </si>
  <si>
    <t>ФИО (полностью)</t>
  </si>
  <si>
    <t>неспециалист</t>
  </si>
  <si>
    <t>на  01.09.2018 г.</t>
  </si>
  <si>
    <t>Педагогический  стаж на  01.09.18</t>
  </si>
  <si>
    <t>База педагогических кадров МБОУ СОШ №17 муниципального образования Кавказский  район</t>
  </si>
  <si>
    <t>Таликаздзе Людмила Николаевна</t>
  </si>
  <si>
    <t>Директор, учитель математики</t>
  </si>
  <si>
    <t>учитель математики</t>
  </si>
  <si>
    <t>математика</t>
  </si>
  <si>
    <t>высшая</t>
  </si>
  <si>
    <t>Пр.МОН №5697 от 29.12.2014</t>
  </si>
  <si>
    <t>ККИДППО</t>
  </si>
  <si>
    <t>Тульнова            Анна Александровна</t>
  </si>
  <si>
    <t>Заместитель директора по УВР, учитель математики</t>
  </si>
  <si>
    <t>Армавирский государственный педагогический университет</t>
  </si>
  <si>
    <t>ВСГ3922431</t>
  </si>
  <si>
    <t>учитель информатики с доп. специальностью математика</t>
  </si>
  <si>
    <t>информатика, математика</t>
  </si>
  <si>
    <t>Сердюк           Алёна Николаевна</t>
  </si>
  <si>
    <t>Заместитель директора по УВР, учитель информатики</t>
  </si>
  <si>
    <t>Кубанкий государственный университет</t>
  </si>
  <si>
    <t>КУ№06166</t>
  </si>
  <si>
    <t>учитель информатики</t>
  </si>
  <si>
    <t>Информатика с дополнительной специальностью "математика"</t>
  </si>
  <si>
    <t>первая</t>
  </si>
  <si>
    <t>ККИДППО ИРО</t>
  </si>
  <si>
    <t>Гусева                   Алла                              Алексеевна</t>
  </si>
  <si>
    <t>Учитель русского языка и литературы</t>
  </si>
  <si>
    <t>Армавирский государственый педагогический институт</t>
  </si>
  <si>
    <t>ВСА№0949904</t>
  </si>
  <si>
    <t>учитель русского языка и литературы</t>
  </si>
  <si>
    <t>русский язык и литература</t>
  </si>
  <si>
    <t>нет</t>
  </si>
  <si>
    <t>Дрозд            Анастасия Александровна</t>
  </si>
  <si>
    <t>Армавирская государсвенная педагогическая академия</t>
  </si>
  <si>
    <t>Б1171</t>
  </si>
  <si>
    <t>бакалавр</t>
  </si>
  <si>
    <t>ГБОУ ИРО</t>
  </si>
  <si>
    <t>Куракина      Алина         Борисовна</t>
  </si>
  <si>
    <t>Цыбулина Наталья Вячеславовна</t>
  </si>
  <si>
    <t>Социальный педагог, учитель начальных классов</t>
  </si>
  <si>
    <t>3а</t>
  </si>
  <si>
    <t>Армавирский педагогический институт</t>
  </si>
  <si>
    <t>Д№0407887</t>
  </si>
  <si>
    <t>учитель начальных классов</t>
  </si>
  <si>
    <t>38 л.       11 м.       9 д.</t>
  </si>
  <si>
    <t>10 л.       2 м.         15 д.</t>
  </si>
  <si>
    <t>4 г.            11 м.              5 д.</t>
  </si>
  <si>
    <t>8 л.           9 м.         1 д.</t>
  </si>
  <si>
    <t>2 г.       11 м.        25 д.</t>
  </si>
  <si>
    <t>3 г.        28 д.</t>
  </si>
  <si>
    <t>28 л.       1 м.        8 д.</t>
  </si>
  <si>
    <t>Пр.МОН №10 от 11.01.2016</t>
  </si>
  <si>
    <t>Яценко    Евгения    Леонидовна</t>
  </si>
  <si>
    <t>Учитель технологии, учитель начальных классов</t>
  </si>
  <si>
    <t>31 г.      11 м.     29 д.</t>
  </si>
  <si>
    <t>учитель начальных классов и технологии</t>
  </si>
  <si>
    <t>преподавание в начальных классах общеобразовательной школы, технология</t>
  </si>
  <si>
    <t>преподавание в начальных классах общеобразова тельной школы</t>
  </si>
  <si>
    <t>Сергиенко   Наталия Евгеньевна</t>
  </si>
  <si>
    <t>Учитель начальных классов</t>
  </si>
  <si>
    <t>21 л.       9 м.        12 д.</t>
  </si>
  <si>
    <t>Адыгейский государственный педагогический университет</t>
  </si>
  <si>
    <t>Д№531081</t>
  </si>
  <si>
    <t>педагогика и методика начального обучения</t>
  </si>
  <si>
    <t>Кесь                      Анна                    Сергеевна</t>
  </si>
  <si>
    <t>2 г.         1 м.            7 д.</t>
  </si>
  <si>
    <t>Панченко      Елена Владимировна</t>
  </si>
  <si>
    <t>23 г.        2 м.        15 д.</t>
  </si>
  <si>
    <t>Д№ДБВС0306562</t>
  </si>
  <si>
    <t>дошкольная педагогика и психология, коррекционная педагогика и специальная психология</t>
  </si>
  <si>
    <t>Балашова    Наталья     Алексеевна</t>
  </si>
  <si>
    <t>10 м.          20 д.</t>
  </si>
  <si>
    <t>Заикина      Галина      Алексеевна</t>
  </si>
  <si>
    <t>Учитель математики</t>
  </si>
  <si>
    <t>39 л.</t>
  </si>
  <si>
    <t>Кубанский государственный университет</t>
  </si>
  <si>
    <t>Беличенко    Анна Владимировна</t>
  </si>
  <si>
    <t>6 л.           0 м.             11 д.</t>
  </si>
  <si>
    <t>Армавирская государственная педагогическая академия</t>
  </si>
  <si>
    <t>декрет</t>
  </si>
  <si>
    <t>Саркисьянц    Елена  Владмировна</t>
  </si>
  <si>
    <t>20 л.         11 м.</t>
  </si>
  <si>
    <t>Малкова        Анна     Васильевна</t>
  </si>
  <si>
    <t>Учитель английского языка</t>
  </si>
  <si>
    <t>13 л.          4 м.            2 д.</t>
  </si>
  <si>
    <t>Волошина Наталья Ивановна</t>
  </si>
  <si>
    <t xml:space="preserve">17 л.            6 м.            18 д.       </t>
  </si>
  <si>
    <t>Ростовский государственный педагогический университет</t>
  </si>
  <si>
    <t>ЭВ№611261</t>
  </si>
  <si>
    <t>преподаватель педагогики и психологии в дошкольном педучилище; воспитатель-преподаватель английского языка в детском саду</t>
  </si>
  <si>
    <t>Педагогика и психология (дошкольная) с дополнительной специальностью - иностранный язык</t>
  </si>
  <si>
    <t>Мищенко Любовь Дмитриевна</t>
  </si>
  <si>
    <t>9 л.        11 м.        17 д.</t>
  </si>
  <si>
    <t>Краснодарский государственный педагогический колледж №3</t>
  </si>
  <si>
    <t>23 ПА 0000560</t>
  </si>
  <si>
    <t>преподавание в начальных классах</t>
  </si>
  <si>
    <t>Бутенко Виктория Александровна</t>
  </si>
  <si>
    <t>5 л.       11 м.      12 д.</t>
  </si>
  <si>
    <t>биология</t>
  </si>
  <si>
    <t>Поважная Любовь Михайловна</t>
  </si>
  <si>
    <t>32 г.        6 м.       25 д.</t>
  </si>
  <si>
    <t>Карачаево-Черкесский госпединститут</t>
  </si>
  <si>
    <t>МВ 188153</t>
  </si>
  <si>
    <t>Овсянникова Татьяна Николаевна</t>
  </si>
  <si>
    <t xml:space="preserve">17 л.         2 м.       27 д.    </t>
  </si>
  <si>
    <t>Усть-Лабинское педагогическое училище</t>
  </si>
  <si>
    <t>СБ 1342320</t>
  </si>
  <si>
    <t>преподавание в начальной школе</t>
  </si>
  <si>
    <t>Пр.МОН №17 от 09.01.2014</t>
  </si>
  <si>
    <t>Панченко Людмила Николаевна</t>
  </si>
  <si>
    <t>Учитель истории и общество    знания</t>
  </si>
  <si>
    <t>39 л.      11 м.       17 д.</t>
  </si>
  <si>
    <t>Оренбургский государственный педагогический институт</t>
  </si>
  <si>
    <t>Д№484965</t>
  </si>
  <si>
    <t>учитель        истории и обществознания</t>
  </si>
  <si>
    <t>история и обществознание</t>
  </si>
  <si>
    <t>Коломийчук Дарья     Витальевна</t>
  </si>
  <si>
    <t>Учитель физики</t>
  </si>
  <si>
    <t>1 г.</t>
  </si>
  <si>
    <t>Д№3В6290015</t>
  </si>
  <si>
    <t>учитель физики</t>
  </si>
  <si>
    <t>физика</t>
  </si>
  <si>
    <t>Миргородская Анна          Юрьевна</t>
  </si>
  <si>
    <t>32 г.       0 м.         6 д.</t>
  </si>
  <si>
    <t>Ростовский государственный педагогический институт</t>
  </si>
  <si>
    <t>Д№156894</t>
  </si>
  <si>
    <t>учитель биологии</t>
  </si>
  <si>
    <t>Сорокин     Георгий      Геннадьевич</t>
  </si>
  <si>
    <t>Учитель географии</t>
  </si>
  <si>
    <t>19 л.        5 м.       21 д.</t>
  </si>
  <si>
    <t>Савенков Валерий Викторович</t>
  </si>
  <si>
    <t>Учитель технологии и ОБЖ</t>
  </si>
  <si>
    <t>2 г.       10 м.</t>
  </si>
  <si>
    <t>Траленко     Наталья      Борисовна</t>
  </si>
  <si>
    <t>Учитель ИЗО, искусства и музыки</t>
  </si>
  <si>
    <t xml:space="preserve">31 г.       1 м.            22 д.     </t>
  </si>
  <si>
    <t>Краснодарский институт культуры</t>
  </si>
  <si>
    <t>Д№448173</t>
  </si>
  <si>
    <t>музыка и пение</t>
  </si>
  <si>
    <t>учитель музыки, ИЗО, искусства</t>
  </si>
  <si>
    <t>Батталова      Елена Александровна</t>
  </si>
  <si>
    <t>Учитель физической культуры</t>
  </si>
  <si>
    <t>16 л.           11 м.          22 д.</t>
  </si>
  <si>
    <t>Карачаево-Черкесский государственный университет</t>
  </si>
  <si>
    <t>педагог-валеолог</t>
  </si>
  <si>
    <t>валеология</t>
  </si>
  <si>
    <t>Бурименко   Александр Александрович</t>
  </si>
  <si>
    <t>5 л.         5 м.        6 д.</t>
  </si>
  <si>
    <t>Шкаева              Ольга            Александровна</t>
  </si>
  <si>
    <t>Тацоха                             Яна                Андреевна</t>
  </si>
  <si>
    <t>Зизяева                Анастасия       Геннадьевна</t>
  </si>
  <si>
    <t>Сёмина                Оксана              Петровна</t>
  </si>
  <si>
    <t>Жаботинская      Елена             Геннадьевна</t>
  </si>
  <si>
    <t>Круглов            Игорь              Александрович</t>
  </si>
  <si>
    <t>Хачатрян         Сильва          Вячеславовна</t>
  </si>
  <si>
    <t>Миргородская Дарья      Александровна</t>
  </si>
  <si>
    <t>ВСБ 0472915</t>
  </si>
  <si>
    <t>филология</t>
  </si>
  <si>
    <t>0 л</t>
  </si>
  <si>
    <t>102324 4114656</t>
  </si>
  <si>
    <t>педагогическое образование</t>
  </si>
  <si>
    <t>0 л.</t>
  </si>
  <si>
    <t>Армавирский государственый педагогический университет</t>
  </si>
  <si>
    <t>102324 4115190</t>
  </si>
  <si>
    <t>102324 0923080</t>
  </si>
  <si>
    <t>ВСГ 2673765</t>
  </si>
  <si>
    <t>социальная работа</t>
  </si>
  <si>
    <t>Южно-Российский государственный университит экономики и сервиса Профессиональная переподготовка "Сургутский государственный педагогический университет"</t>
  </si>
  <si>
    <t>специалист социальной работы (социальный педагог)</t>
  </si>
  <si>
    <t>ВСБ 0473145</t>
  </si>
  <si>
    <t>учитель немецкого языка</t>
  </si>
  <si>
    <t>Карагодина           Елена            Владимировна</t>
  </si>
  <si>
    <t>ДВС 1752923</t>
  </si>
  <si>
    <t>Культуролог. Преподаватель по специальности "Культурология"</t>
  </si>
  <si>
    <t>Ростовский государственный университет Профессиональная переподготовка "Южный университет"</t>
  </si>
  <si>
    <t>История и теория культуры (Педагогическое образование: учитель истории и обществознания)</t>
  </si>
  <si>
    <t>Учитель химии и биологии</t>
  </si>
  <si>
    <t>ДВС 1334153</t>
  </si>
  <si>
    <t>Биолог. Преподаватель</t>
  </si>
  <si>
    <t>Биология</t>
  </si>
  <si>
    <t>Кубанский институт международного предпринимательства и менеджмента Профессиональная переподготовка: Южный университет</t>
  </si>
  <si>
    <t>2005                                                      2017</t>
  </si>
  <si>
    <t>АВБ 0232954 612406200881</t>
  </si>
  <si>
    <t>Бакалавр экономики Педагогическое образование: учитель начальных классов</t>
  </si>
  <si>
    <t>экономика</t>
  </si>
  <si>
    <t>Кубанский колледж культуры, экономики и права.                      Кубанский институт международного предпринимательства и менеджмента</t>
  </si>
  <si>
    <t>2004   2014</t>
  </si>
  <si>
    <t>АК 0522817        132305 0059431</t>
  </si>
  <si>
    <t>Учитель английского языка основной общей школы.     Психолог. Преподаватель психологии</t>
  </si>
  <si>
    <t>Иностранный язык           Психология</t>
  </si>
  <si>
    <t>Пр.МОН №359 от 30.01.2018</t>
  </si>
  <si>
    <t>4 г.          8 м.          20 д.</t>
  </si>
  <si>
    <t>1 м.           13 д.</t>
  </si>
  <si>
    <t>19 л.        7 м.          20 д.</t>
  </si>
  <si>
    <t>13 л.        7 м.        19 д.</t>
  </si>
  <si>
    <t>1 г.            4 м.         13 дн.</t>
  </si>
  <si>
    <t>Год оконча   ния</t>
  </si>
  <si>
    <t>4а</t>
  </si>
  <si>
    <t>2в</t>
  </si>
  <si>
    <t>1в</t>
  </si>
  <si>
    <t>3в</t>
  </si>
  <si>
    <t>4б</t>
  </si>
  <si>
    <t>2б</t>
  </si>
  <si>
    <t>1а</t>
  </si>
  <si>
    <t>4в</t>
  </si>
  <si>
    <t>5а, 5б, 5в, 8а, 8б, 8в, 9а, 9б, 9в, 10, 11</t>
  </si>
  <si>
    <t>Учитель биологии</t>
  </si>
  <si>
    <t>5а, 5б, 5в, 6а, 6б, 7а, 7б, 7в, 8а, 8б, 8в, 9а, 9б, 9в, 10, 11</t>
  </si>
  <si>
    <t>8 л.              7 м.              1 д.</t>
  </si>
  <si>
    <t>Педагог-психолог</t>
  </si>
  <si>
    <t xml:space="preserve">9 л.         6 м.        28 д. </t>
  </si>
  <si>
    <t>ЧОУ ДОО "Институт переподготовки и повышения квали-     фикации"</t>
  </si>
  <si>
    <t>возраст</t>
  </si>
  <si>
    <t>Московский открытый социальный университет</t>
  </si>
  <si>
    <t>ВСВ№1551606</t>
  </si>
  <si>
    <t>педагог-психолог</t>
  </si>
  <si>
    <t>психология</t>
  </si>
  <si>
    <t>Пр.МОН №5449 от 26.12.2017</t>
  </si>
  <si>
    <t>Пр.МОН№619 от 09.02.2016</t>
  </si>
  <si>
    <t>Пр.МОН №1621 от 03.05.2018</t>
  </si>
  <si>
    <t>ВСА№0100250</t>
  </si>
  <si>
    <t>ИТ№291279</t>
  </si>
  <si>
    <t>Армавирский государственный педагогический институт</t>
  </si>
  <si>
    <t>Преподаваемый предмет</t>
  </si>
  <si>
    <t>директор (основная)</t>
  </si>
  <si>
    <t>1 ст.</t>
  </si>
  <si>
    <t>заместитель директора по УВР</t>
  </si>
  <si>
    <t>заместитель директора по УВР (основная)</t>
  </si>
  <si>
    <t>заместитель директора по ВР</t>
  </si>
  <si>
    <t>русский язык</t>
  </si>
  <si>
    <t>литература</t>
  </si>
  <si>
    <t>кубановедение</t>
  </si>
  <si>
    <t>информатика</t>
  </si>
  <si>
    <t>8а, 8б, 8в</t>
  </si>
  <si>
    <t>английский язык</t>
  </si>
  <si>
    <t>история</t>
  </si>
  <si>
    <t>обществознание</t>
  </si>
  <si>
    <t>право</t>
  </si>
  <si>
    <t>астрономия</t>
  </si>
  <si>
    <t>химия</t>
  </si>
  <si>
    <t>8а, 8б, 8в, 9а, 9б, 9в, 10, 11</t>
  </si>
  <si>
    <t>география</t>
  </si>
  <si>
    <t>физическая культура</t>
  </si>
  <si>
    <t>ОБЖ</t>
  </si>
  <si>
    <t>технология</t>
  </si>
  <si>
    <t>5а, 5б, 5в, 6а, 6б,  7а, 7б, 7в, 8а, 8б, 8в</t>
  </si>
  <si>
    <t>музыка</t>
  </si>
  <si>
    <t>ИЗО</t>
  </si>
  <si>
    <t>начальные классы</t>
  </si>
  <si>
    <t>2а</t>
  </si>
  <si>
    <t>1б</t>
  </si>
  <si>
    <t>3б</t>
  </si>
  <si>
    <t>Попова Ирина Ивановна</t>
  </si>
  <si>
    <t>заместитель директора по АХР</t>
  </si>
  <si>
    <t>среднее</t>
  </si>
  <si>
    <t>ООО "Институт промышленных технологий"</t>
  </si>
  <si>
    <t>Москаленко Оксана Владимировна</t>
  </si>
  <si>
    <t>библиотекарь</t>
  </si>
  <si>
    <t>Ростовское-на-Дону училище культуры</t>
  </si>
  <si>
    <t>СТ № 420358</t>
  </si>
  <si>
    <t>библиотечное дело</t>
  </si>
  <si>
    <t>ЧОУ ДПО "Институт переподготовки и повышения квалификации"</t>
  </si>
  <si>
    <t>Почётное звание "Заслуженный учитель Кубани"</t>
  </si>
  <si>
    <t>ОРКСЭ</t>
  </si>
  <si>
    <t>4а, 4б, 4в</t>
  </si>
  <si>
    <t>Радионова Татьяна Александровна</t>
  </si>
  <si>
    <t>5а, 5б, 5в, 6а, 6б, 6в, 7а, 7б</t>
  </si>
  <si>
    <t>8б, 8в</t>
  </si>
  <si>
    <t>6а</t>
  </si>
  <si>
    <t>учитель информатики и математики (основная)</t>
  </si>
  <si>
    <t>7а, 7б,  8а, 8б, 8в, 9а, 9б, 9в, 10а, 11а</t>
  </si>
  <si>
    <t>Золотова Александра Александровна</t>
  </si>
  <si>
    <t>5а, 5б, 5в, 6в, 7а, 7б</t>
  </si>
  <si>
    <t>ВСГ 2922774</t>
  </si>
  <si>
    <t>учитель математики и информатики</t>
  </si>
  <si>
    <t>математика с дополнительной специальностью "Информатика"</t>
  </si>
  <si>
    <t>Дежурова                Елена                      Викторовна</t>
  </si>
  <si>
    <t>Стрединина      Елена Владимировна</t>
  </si>
  <si>
    <t>3а, 6а, 6в, 7а, 7б, 7в, 8а, 8б, 8в, 11</t>
  </si>
  <si>
    <t>1а, 5а, 5б, 5в, 6б, 9а, 9б, 9в, 11</t>
  </si>
  <si>
    <t>ЭВ№531665</t>
  </si>
  <si>
    <t>учитель физической культуры</t>
  </si>
  <si>
    <t>2б, 2в,3а, 3б, 4а, 4в, 5а, 5б, 5в, 7а, 7б</t>
  </si>
  <si>
    <t>Луганский государственный педагогический университет имени Тараса Шевченко</t>
  </si>
  <si>
    <t>АН№15284270</t>
  </si>
  <si>
    <t>учитель начальных классов, английского языка в начальных классах</t>
  </si>
  <si>
    <t>начальное обучение и английский язык</t>
  </si>
  <si>
    <t>Бондарева               Дина                 Сергеевна</t>
  </si>
  <si>
    <t>ДВС 0062363</t>
  </si>
  <si>
    <t>Копань        Татьяна       Петровна</t>
  </si>
  <si>
    <t>Федеральный институт повышения квалификации и переподготовки, Москва</t>
  </si>
  <si>
    <t>772409771662</t>
  </si>
  <si>
    <t>педагогическое образование: учитель начальных классов</t>
  </si>
  <si>
    <t>Федорова    Евгения   Анатольевна</t>
  </si>
  <si>
    <t xml:space="preserve">Ростовский государственный университет  </t>
  </si>
  <si>
    <t>ЦВ№499119</t>
  </si>
  <si>
    <t>Географ. Преподаватель</t>
  </si>
  <si>
    <t>Филиал ЧОУДПО "Фрактал", г.Москва</t>
  </si>
  <si>
    <t>Пр.МОНиМП №4619 от 26.12.2018</t>
  </si>
  <si>
    <t>2017      2018</t>
  </si>
  <si>
    <t>7а, 7б, 8а, 8б, 8в</t>
  </si>
  <si>
    <t>5а, 9а, 9в, 10, 11</t>
  </si>
  <si>
    <t>Пр.МОН№5217 от 28.11.2014</t>
  </si>
  <si>
    <t>ИРО</t>
  </si>
  <si>
    <t>6б, 6в</t>
  </si>
  <si>
    <t>6а, 6б,6в, 8а, 8б, 8в, 9а, 9б, 9в, 10, 11</t>
  </si>
  <si>
    <t>2а, 2б, 2в, 7а, 7б, 8а, 8б, 8в, 9а, 9б, 9в, 10</t>
  </si>
  <si>
    <t>3а, 3б, 3в, 4а, 4б, 4в, 5а, 5б, 5в, 6а, 6б, 6в</t>
  </si>
  <si>
    <t>7а, 7б, 8а, 8б, 8в, 9а, 9б, 9в, 10, 11</t>
  </si>
  <si>
    <t>5а, 5б, 5в, 9а, 9б, 9в, 11</t>
  </si>
  <si>
    <t>9а, 9б, 9в, 11</t>
  </si>
  <si>
    <t>6а, 6б, 6в, 7а, 7б, 8а, 8б, 8в, 10</t>
  </si>
  <si>
    <t>проектная деятельность</t>
  </si>
  <si>
    <t>9а, 9б, 9в, 10</t>
  </si>
  <si>
    <t>6а, 6б, 6в, 7а, 7в</t>
  </si>
  <si>
    <t>5а, 5б, 5в, 6а, 6б, 6в, 7а, 7б, 8а, 8б, 8в</t>
  </si>
  <si>
    <t>3а, 4а, 4б, 4в, 5а, 5б, 5в, 6а, 6б, 6в, 7а, 7б, 8а, 8б, 8в</t>
  </si>
  <si>
    <t xml:space="preserve"> 5а, 5б, 5в, 6а, 6б, 6в, 7а, 7б, 8а, 8б, 8в</t>
  </si>
  <si>
    <t>1а, 1б, 1б</t>
  </si>
  <si>
    <t>2а, 2б, 2в</t>
  </si>
  <si>
    <t xml:space="preserve">3а, 3б, 3в, 4а, 4б, 4в  </t>
  </si>
  <si>
    <t>Маркушина               Анастасия       Геннадьевна</t>
  </si>
  <si>
    <t>профориентация</t>
  </si>
  <si>
    <t>9а, 9б, 9в</t>
  </si>
  <si>
    <t xml:space="preserve">База педагогических кадров МБОУ СОШ №17 имени Г.К.Жукова города Кропоткин </t>
  </si>
  <si>
    <t>2 г.,          4 мес.,        13 дн.</t>
  </si>
  <si>
    <t>17 л.,       1 мес.,       25 дн.</t>
  </si>
  <si>
    <t>1 г.,         10 мес.</t>
  </si>
  <si>
    <t>2 г.,        1 д.</t>
  </si>
  <si>
    <t>14 л.,       7 мес.,    20 дн.</t>
  </si>
  <si>
    <t>Яценко                  Евгения    Леонидовна</t>
  </si>
  <si>
    <t>11 л.,      2 мес.,     1 д.</t>
  </si>
  <si>
    <t>3 г.,      11 мес., 26 дн.</t>
  </si>
  <si>
    <t>7 л.,      8 мес.,      20 дн.</t>
  </si>
  <si>
    <t>12 л.,       4 мес.,    18 дн.</t>
  </si>
  <si>
    <t>29 л.,       1 мес.,    10 дн.</t>
  </si>
  <si>
    <t>13 л.,       9 мес.,    10 дн.</t>
  </si>
  <si>
    <t>33 г.,      17 дн.</t>
  </si>
  <si>
    <t>1 г.,        1 д.</t>
  </si>
  <si>
    <t>10 л.,     10 мес.,     4 дн.</t>
  </si>
  <si>
    <t xml:space="preserve">27 л.,           8 мес.,           1 д. </t>
  </si>
  <si>
    <t>1 г.,          1 д.</t>
  </si>
  <si>
    <t>12 л.,     11 мес.,    2 дн.</t>
  </si>
  <si>
    <t>40 л.,       7 мес.,    21 дн.</t>
  </si>
  <si>
    <t>25 л.,      6 мес.,    16 дн.</t>
  </si>
  <si>
    <t>19 л.,      3 мес.,     8 дн.</t>
  </si>
  <si>
    <t>33 г.,      6 мес.,    28 д.</t>
  </si>
  <si>
    <t>35 л.,      9 мес.,     8 дн.</t>
  </si>
  <si>
    <t>6л.,       11 мес.,    6 дн.</t>
  </si>
  <si>
    <t>22 г.,       9 мес.,    14 дн.</t>
  </si>
  <si>
    <t>5 л.,        3 мес.,    21 дн.</t>
  </si>
  <si>
    <t>11 л.,      8 мес.,   17 дн.</t>
  </si>
  <si>
    <t>1 г.,       1 дн.</t>
  </si>
  <si>
    <t>32 г.,      1 мес.,    24 дн.</t>
  </si>
  <si>
    <t>Директор МБОУ СОШ № 17 им.Г.К.Жукова                             Т.А.Радионова</t>
  </si>
  <si>
    <t>Центр дополнительного образования, г.Кроснодар</t>
  </si>
  <si>
    <t>231200070766</t>
  </si>
  <si>
    <t>педагогика и методика начального образования</t>
  </si>
  <si>
    <t>начальное образование</t>
  </si>
  <si>
    <t>20 л.,      7 мес.</t>
  </si>
  <si>
    <t>2 г.,        2 мес.</t>
  </si>
  <si>
    <t>10 л.,      7 мес.</t>
  </si>
  <si>
    <t>19 л.,      3 мес.</t>
  </si>
  <si>
    <t>27 л.,     16 дн.</t>
  </si>
  <si>
    <t>32 г.,      11 мес.</t>
  </si>
  <si>
    <t>1 г.,        9 мес.</t>
  </si>
  <si>
    <t>учитель кубановедения</t>
  </si>
  <si>
    <t>Костюкова                   Елена Владимировна</t>
  </si>
  <si>
    <t xml:space="preserve">Учитель </t>
  </si>
  <si>
    <t xml:space="preserve">Ставропольский государственный педагогический институт  </t>
  </si>
  <si>
    <t>Московский государственный гуманитарный  университет им. М.А. Шолохова</t>
  </si>
  <si>
    <t>АК1079295</t>
  </si>
  <si>
    <t>ВСГ 1119774</t>
  </si>
  <si>
    <t xml:space="preserve">Учитель истории основной общеобразовательной школы                      </t>
  </si>
  <si>
    <t xml:space="preserve">6  лет </t>
  </si>
  <si>
    <t>Таликадзе Людмила Николаевна</t>
  </si>
  <si>
    <t>Байбуз Евгений Николаевич</t>
  </si>
  <si>
    <t>6а, 6б, 8а, 9а, 9б</t>
  </si>
  <si>
    <t xml:space="preserve">40 л.       </t>
  </si>
  <si>
    <t>Воронежский педагогический институт</t>
  </si>
  <si>
    <t>Д№176451</t>
  </si>
  <si>
    <t>Заслуженный учитель Кубани, Почетная грамота</t>
  </si>
  <si>
    <t>Южный федеральный институт</t>
  </si>
  <si>
    <t xml:space="preserve">5 л. </t>
  </si>
  <si>
    <t>ООО "ЦДО", г.Краснодар</t>
  </si>
  <si>
    <t xml:space="preserve"> Пр.МОН
№6289 
от 26.11.2015
</t>
  </si>
  <si>
    <t>муниципального образования Кавказский  район на 21.10.2019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</si>
</sst>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1" fillId="20" borderId="0">
      <alignment horizontal="left" vertic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33">
      <alignment/>
      <protection/>
    </xf>
    <xf numFmtId="0" fontId="4" fillId="0" borderId="0" xfId="33" applyFont="1" applyAlignment="1">
      <alignment horizontal="center" wrapText="1"/>
      <protection/>
    </xf>
    <xf numFmtId="0" fontId="5" fillId="0" borderId="0" xfId="33" applyFont="1" applyAlignment="1">
      <alignment horizontal="center" wrapText="1"/>
      <protection/>
    </xf>
    <xf numFmtId="0" fontId="6" fillId="0" borderId="10" xfId="33" applyNumberFormat="1" applyFont="1" applyBorder="1" applyAlignment="1">
      <alignment horizontal="center" vertical="center" wrapText="1"/>
      <protection/>
    </xf>
    <xf numFmtId="14" fontId="6" fillId="0" borderId="10" xfId="33" applyNumberFormat="1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6" fillId="0" borderId="11" xfId="33" applyFont="1" applyBorder="1" applyAlignment="1">
      <alignment horizontal="center" vertical="center" wrapText="1"/>
      <protection/>
    </xf>
    <xf numFmtId="0" fontId="2" fillId="0" borderId="0" xfId="33" applyAlignment="1">
      <alignment horizontal="center" vertical="center"/>
      <protection/>
    </xf>
    <xf numFmtId="0" fontId="6" fillId="0" borderId="0" xfId="33" applyFont="1" applyAlignment="1">
      <alignment horizontal="center" vertical="center"/>
      <protection/>
    </xf>
    <xf numFmtId="0" fontId="6" fillId="0" borderId="12" xfId="33" applyNumberFormat="1" applyFont="1" applyBorder="1" applyAlignment="1">
      <alignment horizontal="center" vertical="center" wrapText="1"/>
      <protection/>
    </xf>
    <xf numFmtId="14" fontId="6" fillId="0" borderId="12" xfId="33" applyNumberFormat="1" applyFont="1" applyBorder="1" applyAlignment="1">
      <alignment horizontal="center" vertical="center" wrapText="1"/>
      <protection/>
    </xf>
    <xf numFmtId="0" fontId="6" fillId="0" borderId="13" xfId="33" applyFont="1" applyBorder="1" applyAlignment="1">
      <alignment horizontal="center" vertical="center" wrapText="1"/>
      <protection/>
    </xf>
    <xf numFmtId="14" fontId="6" fillId="0" borderId="13" xfId="33" applyNumberFormat="1" applyFont="1" applyBorder="1" applyAlignment="1">
      <alignment horizontal="center" vertical="center" wrapText="1"/>
      <protection/>
    </xf>
    <xf numFmtId="0" fontId="2" fillId="0" borderId="13" xfId="33" applyFont="1" applyBorder="1" applyAlignment="1">
      <alignment horizontal="center" vertical="center" wrapText="1"/>
      <protection/>
    </xf>
    <xf numFmtId="0" fontId="2" fillId="0" borderId="13" xfId="33" applyBorder="1" applyAlignment="1">
      <alignment horizontal="center" vertical="center" wrapText="1"/>
      <protection/>
    </xf>
    <xf numFmtId="0" fontId="6" fillId="0" borderId="13" xfId="33" applyFont="1" applyBorder="1" applyAlignment="1">
      <alignment horizontal="center" vertical="center"/>
      <protection/>
    </xf>
    <xf numFmtId="0" fontId="6" fillId="0" borderId="0" xfId="33" applyFont="1" applyAlignment="1">
      <alignment horizontal="center" vertical="center" wrapText="1"/>
      <protection/>
    </xf>
    <xf numFmtId="49" fontId="6" fillId="0" borderId="13" xfId="33" applyNumberFormat="1" applyFont="1" applyBorder="1" applyAlignment="1">
      <alignment horizontal="center" vertical="center" wrapText="1"/>
      <protection/>
    </xf>
    <xf numFmtId="0" fontId="6" fillId="34" borderId="10" xfId="33" applyNumberFormat="1" applyFont="1" applyFill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 wrapText="1"/>
      <protection/>
    </xf>
    <xf numFmtId="0" fontId="6" fillId="35" borderId="12" xfId="33" applyNumberFormat="1" applyFont="1" applyFill="1" applyBorder="1" applyAlignment="1">
      <alignment horizontal="center" vertical="center" wrapText="1"/>
      <protection/>
    </xf>
    <xf numFmtId="0" fontId="6" fillId="35" borderId="13" xfId="33" applyFont="1" applyFill="1" applyBorder="1" applyAlignment="1">
      <alignment horizontal="center" vertical="center" wrapText="1"/>
      <protection/>
    </xf>
    <xf numFmtId="0" fontId="6" fillId="35" borderId="10" xfId="33" applyNumberFormat="1" applyFont="1" applyFill="1" applyBorder="1" applyAlignment="1">
      <alignment horizontal="center" vertical="center" wrapText="1"/>
      <protection/>
    </xf>
    <xf numFmtId="0" fontId="6" fillId="0" borderId="13" xfId="33" applyNumberFormat="1" applyFont="1" applyBorder="1" applyAlignment="1">
      <alignment horizontal="center" vertical="center" wrapText="1"/>
      <protection/>
    </xf>
    <xf numFmtId="0" fontId="6" fillId="0" borderId="14" xfId="33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1" xfId="33" applyNumberFormat="1" applyFont="1" applyBorder="1" applyAlignment="1">
      <alignment horizontal="center" vertical="center" wrapText="1"/>
      <protection/>
    </xf>
    <xf numFmtId="0" fontId="6" fillId="0" borderId="15" xfId="33" applyNumberFormat="1" applyFont="1" applyBorder="1" applyAlignment="1">
      <alignment horizontal="center" vertical="center" wrapText="1"/>
      <protection/>
    </xf>
    <xf numFmtId="0" fontId="2" fillId="0" borderId="13" xfId="33" applyBorder="1">
      <alignment/>
      <protection/>
    </xf>
    <xf numFmtId="0" fontId="6" fillId="0" borderId="16" xfId="33" applyNumberFormat="1" applyFont="1" applyBorder="1" applyAlignment="1">
      <alignment horizontal="center" vertical="center" wrapText="1"/>
      <protection/>
    </xf>
    <xf numFmtId="14" fontId="6" fillId="0" borderId="14" xfId="33" applyNumberFormat="1" applyFont="1" applyBorder="1" applyAlignment="1">
      <alignment horizontal="center" vertical="center" wrapText="1"/>
      <protection/>
    </xf>
    <xf numFmtId="0" fontId="6" fillId="0" borderId="17" xfId="33" applyNumberFormat="1" applyFont="1" applyBorder="1" applyAlignment="1">
      <alignment horizontal="center" vertical="center" wrapText="1"/>
      <protection/>
    </xf>
    <xf numFmtId="0" fontId="2" fillId="0" borderId="14" xfId="33" applyBorder="1" applyAlignment="1">
      <alignment horizontal="center" vertical="center" wrapText="1"/>
      <protection/>
    </xf>
    <xf numFmtId="0" fontId="8" fillId="0" borderId="13" xfId="33" applyFont="1" applyBorder="1" applyAlignment="1">
      <alignment horizontal="center" vertical="center" wrapText="1"/>
      <protection/>
    </xf>
    <xf numFmtId="0" fontId="8" fillId="0" borderId="13" xfId="33" applyFont="1" applyBorder="1" applyAlignment="1">
      <alignment wrapText="1"/>
      <protection/>
    </xf>
    <xf numFmtId="14" fontId="8" fillId="0" borderId="13" xfId="33" applyNumberFormat="1" applyFont="1" applyBorder="1" applyAlignment="1">
      <alignment horizontal="center" vertical="center" wrapText="1"/>
      <protection/>
    </xf>
    <xf numFmtId="0" fontId="6" fillId="0" borderId="14" xfId="33" applyNumberFormat="1" applyFont="1" applyBorder="1" applyAlignment="1">
      <alignment horizontal="center" vertical="center" wrapText="1"/>
      <protection/>
    </xf>
    <xf numFmtId="0" fontId="6" fillId="0" borderId="13" xfId="33" applyNumberFormat="1" applyFont="1" applyBorder="1" applyAlignment="1">
      <alignment horizontal="center" wrapText="1"/>
      <protection/>
    </xf>
    <xf numFmtId="0" fontId="6" fillId="0" borderId="18" xfId="33" applyNumberFormat="1" applyFont="1" applyBorder="1" applyAlignment="1">
      <alignment horizontal="center" vertical="center" wrapText="1"/>
      <protection/>
    </xf>
    <xf numFmtId="0" fontId="6" fillId="0" borderId="13" xfId="33" applyNumberFormat="1" applyFont="1" applyBorder="1" applyAlignment="1">
      <alignment vertical="center" wrapText="1"/>
      <protection/>
    </xf>
    <xf numFmtId="0" fontId="6" fillId="0" borderId="13" xfId="33" applyFont="1" applyBorder="1" applyAlignment="1">
      <alignment vertical="center" wrapText="1"/>
      <protection/>
    </xf>
    <xf numFmtId="0" fontId="2" fillId="0" borderId="13" xfId="33" applyFont="1" applyBorder="1" applyAlignment="1" applyProtection="1">
      <alignment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6" fillId="0" borderId="0" xfId="33" applyFont="1" applyBorder="1" applyAlignment="1">
      <alignment horizontal="center" vertical="center" wrapText="1"/>
      <protection/>
    </xf>
    <xf numFmtId="0" fontId="8" fillId="0" borderId="0" xfId="33" applyFont="1" applyBorder="1" applyAlignment="1">
      <alignment wrapText="1"/>
      <protection/>
    </xf>
    <xf numFmtId="0" fontId="6" fillId="34" borderId="13" xfId="33" applyNumberFormat="1" applyFont="1" applyFill="1" applyBorder="1" applyAlignment="1">
      <alignment horizontal="center" vertical="center" wrapText="1"/>
      <protection/>
    </xf>
    <xf numFmtId="0" fontId="6" fillId="0" borderId="19" xfId="33" applyNumberFormat="1" applyFont="1" applyBorder="1" applyAlignment="1">
      <alignment horizontal="center" vertical="center" wrapText="1"/>
      <protection/>
    </xf>
    <xf numFmtId="0" fontId="7" fillId="0" borderId="20" xfId="0" applyFont="1" applyBorder="1" applyAlignment="1">
      <alignment horizontal="center" vertical="center" wrapText="1"/>
    </xf>
    <xf numFmtId="0" fontId="6" fillId="0" borderId="21" xfId="33" applyNumberFormat="1" applyFont="1" applyBorder="1" applyAlignment="1">
      <alignment horizontal="center" vertical="center" wrapText="1"/>
      <protection/>
    </xf>
    <xf numFmtId="0" fontId="6" fillId="0" borderId="22" xfId="33" applyNumberFormat="1" applyFont="1" applyBorder="1" applyAlignment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6" fillId="0" borderId="14" xfId="33" applyNumberFormat="1" applyFont="1" applyBorder="1" applyAlignment="1">
      <alignment horizontal="center" vertical="center" wrapText="1"/>
      <protection/>
    </xf>
    <xf numFmtId="0" fontId="6" fillId="0" borderId="23" xfId="33" applyNumberFormat="1" applyFont="1" applyBorder="1" applyAlignment="1">
      <alignment horizontal="center" vertical="center" wrapText="1"/>
      <protection/>
    </xf>
    <xf numFmtId="0" fontId="6" fillId="0" borderId="16" xfId="33" applyNumberFormat="1" applyFont="1" applyBorder="1" applyAlignment="1">
      <alignment horizontal="center" vertical="center" wrapText="1"/>
      <protection/>
    </xf>
    <xf numFmtId="0" fontId="6" fillId="0" borderId="14" xfId="33" applyFont="1" applyBorder="1" applyAlignment="1">
      <alignment horizontal="center" vertical="center" wrapText="1"/>
      <protection/>
    </xf>
    <xf numFmtId="0" fontId="6" fillId="0" borderId="16" xfId="33" applyFont="1" applyBorder="1" applyAlignment="1">
      <alignment horizontal="center" vertical="center" wrapText="1"/>
      <protection/>
    </xf>
    <xf numFmtId="0" fontId="6" fillId="0" borderId="23" xfId="33" applyFont="1" applyBorder="1" applyAlignment="1">
      <alignment horizontal="center" vertical="center" wrapText="1"/>
      <protection/>
    </xf>
    <xf numFmtId="0" fontId="6" fillId="0" borderId="19" xfId="33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2" fillId="0" borderId="14" xfId="33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6" fillId="0" borderId="25" xfId="33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6" fillId="0" borderId="12" xfId="33" applyNumberFormat="1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6" fillId="0" borderId="12" xfId="33" applyFont="1" applyBorder="1" applyAlignment="1">
      <alignment horizontal="center" vertical="center" wrapText="1"/>
      <protection/>
    </xf>
    <xf numFmtId="14" fontId="6" fillId="0" borderId="12" xfId="33" applyNumberFormat="1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6" fillId="0" borderId="28" xfId="33" applyNumberFormat="1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6" fillId="0" borderId="13" xfId="33" applyNumberFormat="1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wrapText="1"/>
      <protection/>
    </xf>
    <xf numFmtId="0" fontId="6" fillId="0" borderId="10" xfId="33" applyNumberFormat="1" applyFont="1" applyBorder="1" applyAlignment="1">
      <alignment horizontal="center" wrapText="1"/>
      <protection/>
    </xf>
    <xf numFmtId="0" fontId="6" fillId="0" borderId="10" xfId="33" applyNumberFormat="1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2" fillId="0" borderId="16" xfId="33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 vertical="center"/>
      <protection/>
    </xf>
    <xf numFmtId="0" fontId="6" fillId="0" borderId="12" xfId="33" applyNumberFormat="1" applyFont="1" applyBorder="1" applyAlignment="1">
      <alignment horizontal="center" wrapText="1"/>
      <protection/>
    </xf>
    <xf numFmtId="0" fontId="6" fillId="0" borderId="10" xfId="33" applyFont="1" applyBorder="1" applyAlignment="1">
      <alignment horizontal="center" wrapText="1"/>
      <protection/>
    </xf>
    <xf numFmtId="0" fontId="6" fillId="0" borderId="15" xfId="33" applyNumberFormat="1" applyFont="1" applyBorder="1" applyAlignment="1">
      <alignment horizontal="center" wrapText="1"/>
      <protection/>
    </xf>
    <xf numFmtId="0" fontId="6" fillId="0" borderId="27" xfId="33" applyNumberFormat="1" applyFont="1" applyBorder="1" applyAlignment="1">
      <alignment horizontal="center" wrapText="1"/>
      <protection/>
    </xf>
    <xf numFmtId="0" fontId="6" fillId="0" borderId="30" xfId="33" applyFont="1" applyBorder="1" applyAlignment="1">
      <alignment horizontal="center" vertical="center" wrapText="1"/>
      <protection/>
    </xf>
    <xf numFmtId="0" fontId="6" fillId="0" borderId="31" xfId="33" applyFont="1" applyBorder="1" applyAlignment="1">
      <alignment horizontal="center" vertical="center" wrapText="1"/>
      <protection/>
    </xf>
    <xf numFmtId="14" fontId="6" fillId="0" borderId="14" xfId="33" applyNumberFormat="1" applyFont="1" applyBorder="1" applyAlignment="1">
      <alignment horizontal="center" vertical="center" wrapText="1"/>
      <protection/>
    </xf>
    <xf numFmtId="14" fontId="6" fillId="0" borderId="16" xfId="33" applyNumberFormat="1" applyFont="1" applyBorder="1" applyAlignment="1">
      <alignment horizontal="center" vertical="center" wrapText="1"/>
      <protection/>
    </xf>
    <xf numFmtId="0" fontId="6" fillId="0" borderId="32" xfId="33" applyFont="1" applyBorder="1" applyAlignment="1">
      <alignment horizontal="center" vertical="center" wrapText="1"/>
      <protection/>
    </xf>
    <xf numFmtId="0" fontId="6" fillId="0" borderId="33" xfId="33" applyFont="1" applyBorder="1" applyAlignment="1">
      <alignment horizontal="center" vertical="center" wrapText="1"/>
      <protection/>
    </xf>
    <xf numFmtId="14" fontId="6" fillId="0" borderId="23" xfId="33" applyNumberFormat="1" applyFont="1" applyBorder="1" applyAlignment="1">
      <alignment horizontal="center" vertical="center" wrapText="1"/>
      <protection/>
    </xf>
    <xf numFmtId="14" fontId="6" fillId="0" borderId="13" xfId="33" applyNumberFormat="1" applyFont="1" applyBorder="1" applyAlignment="1">
      <alignment horizontal="center" vertical="center" wrapText="1"/>
      <protection/>
    </xf>
    <xf numFmtId="0" fontId="6" fillId="0" borderId="30" xfId="33" applyNumberFormat="1" applyFont="1" applyBorder="1" applyAlignment="1">
      <alignment horizontal="center" vertical="center" wrapText="1"/>
      <protection/>
    </xf>
    <xf numFmtId="0" fontId="6" fillId="0" borderId="33" xfId="33" applyNumberFormat="1" applyFont="1" applyBorder="1" applyAlignment="1">
      <alignment horizontal="center" vertical="center" wrapText="1"/>
      <protection/>
    </xf>
    <xf numFmtId="0" fontId="6" fillId="0" borderId="13" xfId="33" applyFont="1" applyBorder="1" applyAlignment="1">
      <alignment horizontal="center" vertical="center" wrapText="1"/>
      <protection/>
    </xf>
    <xf numFmtId="0" fontId="2" fillId="0" borderId="13" xfId="33" applyFont="1" applyBorder="1" applyAlignment="1" applyProtection="1">
      <alignment horizontal="center" vertical="center" wrapText="1"/>
      <protection locked="0"/>
    </xf>
    <xf numFmtId="0" fontId="2" fillId="0" borderId="14" xfId="33" applyFont="1" applyBorder="1" applyAlignment="1" applyProtection="1">
      <alignment horizontal="center" vertical="center" wrapText="1"/>
      <protection locked="0"/>
    </xf>
    <xf numFmtId="0" fontId="2" fillId="0" borderId="23" xfId="33" applyFont="1" applyBorder="1" applyAlignment="1" applyProtection="1">
      <alignment horizontal="center" vertical="center" wrapText="1"/>
      <protection locked="0"/>
    </xf>
    <xf numFmtId="0" fontId="2" fillId="0" borderId="16" xfId="33" applyFont="1" applyBorder="1" applyAlignment="1" applyProtection="1">
      <alignment horizontal="center" vertical="center" wrapText="1"/>
      <protection locked="0"/>
    </xf>
    <xf numFmtId="0" fontId="2" fillId="0" borderId="14" xfId="33" applyBorder="1" applyAlignment="1">
      <alignment horizontal="center"/>
      <protection/>
    </xf>
    <xf numFmtId="0" fontId="2" fillId="0" borderId="16" xfId="33" applyBorder="1" applyAlignment="1">
      <alignment horizontal="center"/>
      <protection/>
    </xf>
    <xf numFmtId="0" fontId="2" fillId="0" borderId="23" xfId="33" applyFont="1" applyBorder="1" applyAlignment="1">
      <alignment horizontal="center" vertical="center" wrapText="1"/>
      <protection/>
    </xf>
    <xf numFmtId="49" fontId="6" fillId="0" borderId="14" xfId="33" applyNumberFormat="1" applyFont="1" applyBorder="1" applyAlignment="1">
      <alignment horizontal="center" vertical="center" wrapText="1"/>
      <protection/>
    </xf>
    <xf numFmtId="49" fontId="6" fillId="0" borderId="23" xfId="33" applyNumberFormat="1" applyFont="1" applyBorder="1" applyAlignment="1">
      <alignment horizontal="center" vertical="center" wrapText="1"/>
      <protection/>
    </xf>
    <xf numFmtId="0" fontId="6" fillId="0" borderId="13" xfId="3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S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S84"/>
  <sheetViews>
    <sheetView tabSelected="1" zoomScale="80" zoomScaleNormal="80" zoomScalePageLayoutView="0" workbookViewId="0" topLeftCell="A1">
      <selection activeCell="I15" sqref="I15:I16"/>
    </sheetView>
  </sheetViews>
  <sheetFormatPr defaultColWidth="8.57421875" defaultRowHeight="12.75"/>
  <cols>
    <col min="1" max="1" width="4.57421875" style="1" customWidth="1"/>
    <col min="2" max="2" width="16.7109375" style="1" customWidth="1"/>
    <col min="3" max="3" width="12.57421875" style="1" customWidth="1"/>
    <col min="4" max="4" width="15.140625" style="1" customWidth="1"/>
    <col min="5" max="5" width="15.7109375" style="1" customWidth="1"/>
    <col min="6" max="6" width="13.7109375" style="1" customWidth="1"/>
    <col min="7" max="8" width="9.421875" style="1" customWidth="1"/>
    <col min="9" max="9" width="17.8515625" style="1" customWidth="1"/>
    <col min="10" max="10" width="6.8515625" style="1" customWidth="1"/>
    <col min="11" max="11" width="9.421875" style="1" customWidth="1"/>
    <col min="12" max="12" width="17.8515625" style="1" customWidth="1"/>
    <col min="13" max="13" width="17.57421875" style="1" customWidth="1"/>
    <col min="14" max="14" width="11.28125" style="1" customWidth="1"/>
    <col min="15" max="16" width="10.8515625" style="1" customWidth="1"/>
    <col min="17" max="17" width="12.7109375" style="1" customWidth="1"/>
    <col min="18" max="18" width="9.7109375" style="1" customWidth="1"/>
    <col min="19" max="19" width="11.7109375" style="1" customWidth="1"/>
    <col min="20" max="20" width="14.140625" style="1" customWidth="1"/>
    <col min="21" max="21" width="11.421875" style="1" customWidth="1"/>
    <col min="22" max="16384" width="8.57421875" style="1" customWidth="1"/>
  </cols>
  <sheetData>
    <row r="1" ht="12.75" customHeight="1"/>
    <row r="2" ht="15" hidden="1"/>
    <row r="3" spans="1:19" ht="1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2"/>
      <c r="R3" s="2"/>
      <c r="S3" s="2"/>
    </row>
    <row r="4" spans="1:19" ht="44.25" customHeight="1" hidden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2"/>
      <c r="R4" s="2"/>
      <c r="S4" s="2"/>
    </row>
    <row r="6" spans="1:24" ht="20.25" customHeight="1">
      <c r="A6" s="74" t="s">
        <v>348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</row>
    <row r="7" spans="1:24" ht="20.25" customHeight="1">
      <c r="A7" s="74" t="s">
        <v>410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</row>
    <row r="8" spans="2:20" ht="3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ht="20.25" customHeight="1" hidden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2:20" ht="20.2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4" ht="15" customHeight="1">
      <c r="A11" s="75" t="s">
        <v>0</v>
      </c>
      <c r="B11" s="75" t="s">
        <v>23</v>
      </c>
      <c r="C11" s="75" t="s">
        <v>1</v>
      </c>
      <c r="D11" s="75" t="s">
        <v>2</v>
      </c>
      <c r="E11" s="81" t="s">
        <v>247</v>
      </c>
      <c r="F11" s="81" t="s">
        <v>10</v>
      </c>
      <c r="G11" s="75" t="s">
        <v>3</v>
      </c>
      <c r="H11" s="75" t="s">
        <v>26</v>
      </c>
      <c r="I11" s="82" t="s">
        <v>4</v>
      </c>
      <c r="J11" s="82"/>
      <c r="K11" s="82"/>
      <c r="L11" s="82"/>
      <c r="M11" s="82"/>
      <c r="N11" s="76" t="s">
        <v>5</v>
      </c>
      <c r="O11" s="76" t="s">
        <v>6</v>
      </c>
      <c r="P11" s="77" t="s">
        <v>7</v>
      </c>
      <c r="Q11" s="77"/>
      <c r="R11" s="77" t="s">
        <v>8</v>
      </c>
      <c r="S11" s="77"/>
      <c r="T11" s="77"/>
      <c r="U11" s="79" t="s">
        <v>9</v>
      </c>
      <c r="V11" s="79"/>
      <c r="W11" s="80"/>
      <c r="X11" s="57" t="s">
        <v>22</v>
      </c>
    </row>
    <row r="12" spans="1:24" ht="78.75" customHeight="1">
      <c r="A12" s="75"/>
      <c r="B12" s="75"/>
      <c r="C12" s="75"/>
      <c r="D12" s="75"/>
      <c r="E12" s="84"/>
      <c r="F12" s="83"/>
      <c r="G12" s="81"/>
      <c r="H12" s="75"/>
      <c r="I12" s="10" t="s">
        <v>11</v>
      </c>
      <c r="J12" s="10" t="s">
        <v>220</v>
      </c>
      <c r="K12" s="10" t="s">
        <v>12</v>
      </c>
      <c r="L12" s="4" t="s">
        <v>13</v>
      </c>
      <c r="M12" s="4" t="s">
        <v>14</v>
      </c>
      <c r="N12" s="76"/>
      <c r="O12" s="76"/>
      <c r="P12" s="4" t="s">
        <v>15</v>
      </c>
      <c r="Q12" s="4" t="s">
        <v>16</v>
      </c>
      <c r="R12" s="4" t="s">
        <v>17</v>
      </c>
      <c r="S12" s="4" t="s">
        <v>18</v>
      </c>
      <c r="T12" s="4" t="s">
        <v>19</v>
      </c>
      <c r="U12" s="6" t="s">
        <v>20</v>
      </c>
      <c r="V12" s="6" t="s">
        <v>21</v>
      </c>
      <c r="W12" s="7" t="s">
        <v>24</v>
      </c>
      <c r="X12" s="78"/>
    </row>
    <row r="13" spans="1:24" ht="78.75" customHeight="1">
      <c r="A13" s="66">
        <v>1</v>
      </c>
      <c r="B13" s="66" t="s">
        <v>289</v>
      </c>
      <c r="C13" s="69">
        <v>31167</v>
      </c>
      <c r="D13" s="29" t="s">
        <v>248</v>
      </c>
      <c r="E13" s="40"/>
      <c r="F13" s="40"/>
      <c r="G13" s="40"/>
      <c r="H13" s="64" t="s">
        <v>398</v>
      </c>
      <c r="I13" s="51" t="s">
        <v>393</v>
      </c>
      <c r="J13" s="51">
        <v>2005</v>
      </c>
      <c r="K13" s="39" t="s">
        <v>395</v>
      </c>
      <c r="L13" s="71" t="s">
        <v>392</v>
      </c>
      <c r="M13" s="49" t="s">
        <v>397</v>
      </c>
      <c r="N13" s="73" t="s">
        <v>55</v>
      </c>
      <c r="O13" s="73" t="s">
        <v>55</v>
      </c>
      <c r="P13" s="57">
        <v>2019</v>
      </c>
      <c r="Q13" s="57" t="s">
        <v>408</v>
      </c>
      <c r="R13" s="66"/>
      <c r="S13" s="66"/>
      <c r="T13" s="66"/>
      <c r="U13" s="68"/>
      <c r="V13" s="68"/>
      <c r="W13" s="60"/>
      <c r="X13" s="62"/>
    </row>
    <row r="14" spans="1:24" ht="78.75" customHeight="1">
      <c r="A14" s="67"/>
      <c r="B14" s="67"/>
      <c r="C14" s="70"/>
      <c r="D14" s="41" t="s">
        <v>390</v>
      </c>
      <c r="E14" s="39" t="s">
        <v>255</v>
      </c>
      <c r="F14" s="39" t="s">
        <v>290</v>
      </c>
      <c r="G14" s="39">
        <v>8</v>
      </c>
      <c r="H14" s="65"/>
      <c r="I14" s="52" t="s">
        <v>394</v>
      </c>
      <c r="J14" s="52">
        <v>2008</v>
      </c>
      <c r="K14" s="53" t="s">
        <v>396</v>
      </c>
      <c r="L14" s="72"/>
      <c r="M14" s="50" t="s">
        <v>230</v>
      </c>
      <c r="N14" s="73"/>
      <c r="O14" s="73"/>
      <c r="P14" s="58"/>
      <c r="Q14" s="58"/>
      <c r="R14" s="67"/>
      <c r="S14" s="67"/>
      <c r="T14" s="67"/>
      <c r="U14" s="67"/>
      <c r="V14" s="67"/>
      <c r="W14" s="61"/>
      <c r="X14" s="63"/>
    </row>
    <row r="15" spans="1:24" ht="81" customHeight="1">
      <c r="A15" s="73">
        <v>2</v>
      </c>
      <c r="B15" s="73" t="s">
        <v>35</v>
      </c>
      <c r="C15" s="92">
        <v>31749</v>
      </c>
      <c r="D15" s="24" t="s">
        <v>251</v>
      </c>
      <c r="E15" s="24"/>
      <c r="F15" s="31"/>
      <c r="G15" s="16" t="s">
        <v>249</v>
      </c>
      <c r="H15" s="93" t="s">
        <v>375</v>
      </c>
      <c r="I15" s="56" t="s">
        <v>37</v>
      </c>
      <c r="J15" s="56">
        <v>2009</v>
      </c>
      <c r="K15" s="56" t="s">
        <v>38</v>
      </c>
      <c r="L15" s="73" t="s">
        <v>39</v>
      </c>
      <c r="M15" s="73" t="s">
        <v>40</v>
      </c>
      <c r="N15" s="73" t="s">
        <v>55</v>
      </c>
      <c r="O15" s="73" t="s">
        <v>55</v>
      </c>
      <c r="P15" s="73">
        <v>2017</v>
      </c>
      <c r="Q15" s="73" t="s">
        <v>60</v>
      </c>
      <c r="R15" s="73"/>
      <c r="S15" s="73"/>
      <c r="T15" s="73"/>
      <c r="U15" s="100"/>
      <c r="V15" s="95"/>
      <c r="W15" s="95"/>
      <c r="X15" s="96"/>
    </row>
    <row r="16" spans="1:24" ht="81" customHeight="1">
      <c r="A16" s="73"/>
      <c r="B16" s="73"/>
      <c r="C16" s="92"/>
      <c r="D16" s="32" t="s">
        <v>30</v>
      </c>
      <c r="E16" s="32" t="s">
        <v>31</v>
      </c>
      <c r="F16" s="30" t="s">
        <v>291</v>
      </c>
      <c r="G16" s="30">
        <v>10</v>
      </c>
      <c r="H16" s="94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101"/>
      <c r="V16" s="95"/>
      <c r="W16" s="95"/>
      <c r="X16" s="96"/>
    </row>
    <row r="17" spans="1:24" ht="81" customHeight="1">
      <c r="A17" s="54">
        <v>3</v>
      </c>
      <c r="B17" s="57" t="s">
        <v>49</v>
      </c>
      <c r="C17" s="87">
        <v>32036</v>
      </c>
      <c r="D17" s="12" t="s">
        <v>252</v>
      </c>
      <c r="E17" s="12"/>
      <c r="F17" s="12"/>
      <c r="G17" s="12" t="s">
        <v>249</v>
      </c>
      <c r="H17" s="85" t="s">
        <v>357</v>
      </c>
      <c r="I17" s="57" t="s">
        <v>51</v>
      </c>
      <c r="J17" s="57">
        <v>2009</v>
      </c>
      <c r="K17" s="57" t="s">
        <v>52</v>
      </c>
      <c r="L17" s="57" t="s">
        <v>53</v>
      </c>
      <c r="M17" s="57" t="s">
        <v>54</v>
      </c>
      <c r="N17" s="57" t="s">
        <v>55</v>
      </c>
      <c r="O17" s="57" t="s">
        <v>55</v>
      </c>
      <c r="P17" s="57">
        <v>2018</v>
      </c>
      <c r="Q17" s="57" t="s">
        <v>60</v>
      </c>
      <c r="R17" s="54"/>
      <c r="S17" s="54"/>
      <c r="T17" s="54"/>
      <c r="U17" s="57"/>
      <c r="V17" s="57"/>
      <c r="W17" s="57"/>
      <c r="X17" s="97"/>
    </row>
    <row r="18" spans="1:24" ht="21.75" customHeight="1">
      <c r="A18" s="55"/>
      <c r="B18" s="59"/>
      <c r="C18" s="91"/>
      <c r="D18" s="54" t="s">
        <v>53</v>
      </c>
      <c r="E18" s="32" t="s">
        <v>253</v>
      </c>
      <c r="F18" s="24" t="s">
        <v>292</v>
      </c>
      <c r="G18" s="54"/>
      <c r="H18" s="89"/>
      <c r="I18" s="59"/>
      <c r="J18" s="59"/>
      <c r="K18" s="59"/>
      <c r="L18" s="59"/>
      <c r="M18" s="59"/>
      <c r="N18" s="59"/>
      <c r="O18" s="59"/>
      <c r="P18" s="59"/>
      <c r="Q18" s="59"/>
      <c r="R18" s="55"/>
      <c r="S18" s="55"/>
      <c r="T18" s="55"/>
      <c r="U18" s="59"/>
      <c r="V18" s="59"/>
      <c r="W18" s="59"/>
      <c r="X18" s="98"/>
    </row>
    <row r="19" spans="1:24" ht="21.75" customHeight="1">
      <c r="A19" s="55"/>
      <c r="B19" s="59"/>
      <c r="C19" s="91"/>
      <c r="D19" s="55"/>
      <c r="E19" s="32" t="s">
        <v>254</v>
      </c>
      <c r="F19" s="24" t="s">
        <v>292</v>
      </c>
      <c r="G19" s="55"/>
      <c r="H19" s="89"/>
      <c r="I19" s="59"/>
      <c r="J19" s="59"/>
      <c r="K19" s="59"/>
      <c r="L19" s="59"/>
      <c r="M19" s="59"/>
      <c r="N19" s="59"/>
      <c r="O19" s="59"/>
      <c r="P19" s="59"/>
      <c r="Q19" s="59"/>
      <c r="R19" s="55"/>
      <c r="S19" s="55"/>
      <c r="T19" s="55"/>
      <c r="U19" s="59"/>
      <c r="V19" s="59"/>
      <c r="W19" s="59"/>
      <c r="X19" s="98"/>
    </row>
    <row r="20" spans="1:24" ht="21.75" customHeight="1">
      <c r="A20" s="56"/>
      <c r="B20" s="58"/>
      <c r="C20" s="88"/>
      <c r="D20" s="56"/>
      <c r="E20" s="32" t="s">
        <v>255</v>
      </c>
      <c r="F20" s="24" t="s">
        <v>257</v>
      </c>
      <c r="G20" s="56"/>
      <c r="H20" s="90"/>
      <c r="I20" s="58"/>
      <c r="J20" s="58"/>
      <c r="K20" s="58"/>
      <c r="L20" s="58"/>
      <c r="M20" s="58"/>
      <c r="N20" s="58"/>
      <c r="O20" s="58"/>
      <c r="P20" s="58"/>
      <c r="Q20" s="58"/>
      <c r="R20" s="56"/>
      <c r="S20" s="56"/>
      <c r="T20" s="56"/>
      <c r="U20" s="58"/>
      <c r="V20" s="58"/>
      <c r="W20" s="58"/>
      <c r="X20" s="99"/>
    </row>
    <row r="21" spans="1:24" ht="81" customHeight="1">
      <c r="A21" s="66">
        <v>4</v>
      </c>
      <c r="B21" s="57" t="s">
        <v>41</v>
      </c>
      <c r="C21" s="87">
        <v>33516</v>
      </c>
      <c r="D21" s="12" t="s">
        <v>293</v>
      </c>
      <c r="E21" s="12" t="s">
        <v>256</v>
      </c>
      <c r="F21" s="12" t="s">
        <v>294</v>
      </c>
      <c r="G21" s="12">
        <v>18</v>
      </c>
      <c r="H21" s="57" t="s">
        <v>372</v>
      </c>
      <c r="I21" s="57" t="s">
        <v>43</v>
      </c>
      <c r="J21" s="57">
        <v>2013</v>
      </c>
      <c r="K21" s="57" t="s">
        <v>44</v>
      </c>
      <c r="L21" s="57" t="s">
        <v>45</v>
      </c>
      <c r="M21" s="57" t="s">
        <v>46</v>
      </c>
      <c r="N21" s="57" t="s">
        <v>47</v>
      </c>
      <c r="O21" s="57" t="s">
        <v>242</v>
      </c>
      <c r="P21" s="57" t="s">
        <v>323</v>
      </c>
      <c r="Q21" s="57" t="s">
        <v>48</v>
      </c>
      <c r="R21" s="57"/>
      <c r="S21" s="57"/>
      <c r="T21" s="57"/>
      <c r="U21" s="100"/>
      <c r="V21" s="57"/>
      <c r="W21" s="57"/>
      <c r="X21" s="62"/>
    </row>
    <row r="22" spans="1:24" ht="81" customHeight="1">
      <c r="A22" s="67"/>
      <c r="B22" s="58"/>
      <c r="C22" s="88"/>
      <c r="D22" s="12" t="s">
        <v>250</v>
      </c>
      <c r="E22" s="12"/>
      <c r="F22" s="12"/>
      <c r="G22" s="12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101"/>
      <c r="V22" s="58"/>
      <c r="W22" s="58"/>
      <c r="X22" s="78"/>
    </row>
    <row r="23" spans="1:24" ht="33" customHeight="1">
      <c r="A23" s="73">
        <v>5</v>
      </c>
      <c r="B23" s="57" t="s">
        <v>56</v>
      </c>
      <c r="C23" s="87">
        <v>34197</v>
      </c>
      <c r="D23" s="57" t="s">
        <v>53</v>
      </c>
      <c r="E23" s="32" t="s">
        <v>253</v>
      </c>
      <c r="F23" s="12" t="s">
        <v>324</v>
      </c>
      <c r="G23" s="57">
        <v>27</v>
      </c>
      <c r="H23" s="57" t="s">
        <v>356</v>
      </c>
      <c r="I23" s="57" t="s">
        <v>57</v>
      </c>
      <c r="J23" s="57">
        <v>2015</v>
      </c>
      <c r="K23" s="57" t="s">
        <v>58</v>
      </c>
      <c r="L23" s="57" t="s">
        <v>59</v>
      </c>
      <c r="M23" s="57" t="s">
        <v>54</v>
      </c>
      <c r="N23" s="57" t="s">
        <v>55</v>
      </c>
      <c r="O23" s="57" t="s">
        <v>55</v>
      </c>
      <c r="P23" s="57">
        <v>2016</v>
      </c>
      <c r="Q23" s="57" t="s">
        <v>60</v>
      </c>
      <c r="R23" s="57"/>
      <c r="S23" s="57"/>
      <c r="T23" s="57"/>
      <c r="U23" s="57"/>
      <c r="V23" s="57"/>
      <c r="W23" s="57"/>
      <c r="X23" s="62"/>
    </row>
    <row r="24" spans="1:24" ht="30" customHeight="1">
      <c r="A24" s="73"/>
      <c r="B24" s="58"/>
      <c r="C24" s="88"/>
      <c r="D24" s="58"/>
      <c r="E24" s="32" t="s">
        <v>254</v>
      </c>
      <c r="F24" s="12" t="s">
        <v>324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78"/>
    </row>
    <row r="25" spans="1:24" ht="33" customHeight="1">
      <c r="A25" s="73">
        <v>6</v>
      </c>
      <c r="B25" s="95" t="s">
        <v>172</v>
      </c>
      <c r="C25" s="92">
        <v>29477</v>
      </c>
      <c r="D25" s="57" t="s">
        <v>50</v>
      </c>
      <c r="E25" s="32" t="s">
        <v>253</v>
      </c>
      <c r="F25" s="12" t="s">
        <v>325</v>
      </c>
      <c r="G25" s="57">
        <v>33</v>
      </c>
      <c r="H25" s="57" t="s">
        <v>383</v>
      </c>
      <c r="I25" s="57" t="s">
        <v>37</v>
      </c>
      <c r="J25" s="57">
        <v>2004</v>
      </c>
      <c r="K25" s="57" t="s">
        <v>180</v>
      </c>
      <c r="L25" s="57" t="s">
        <v>53</v>
      </c>
      <c r="M25" s="57" t="s">
        <v>181</v>
      </c>
      <c r="N25" s="57" t="s">
        <v>47</v>
      </c>
      <c r="O25" s="57" t="s">
        <v>326</v>
      </c>
      <c r="P25" s="57">
        <v>2018</v>
      </c>
      <c r="Q25" s="57" t="s">
        <v>327</v>
      </c>
      <c r="R25" s="57"/>
      <c r="S25" s="57"/>
      <c r="T25" s="57"/>
      <c r="U25" s="57"/>
      <c r="V25" s="57"/>
      <c r="W25" s="57"/>
      <c r="X25" s="62"/>
    </row>
    <row r="26" spans="1:24" ht="33" customHeight="1">
      <c r="A26" s="73"/>
      <c r="B26" s="95"/>
      <c r="C26" s="92"/>
      <c r="D26" s="59"/>
      <c r="E26" s="24" t="s">
        <v>254</v>
      </c>
      <c r="F26" s="25" t="s">
        <v>325</v>
      </c>
      <c r="G26" s="59"/>
      <c r="H26" s="59"/>
      <c r="I26" s="59"/>
      <c r="J26" s="59"/>
      <c r="K26" s="59"/>
      <c r="L26" s="59"/>
      <c r="M26" s="59"/>
      <c r="N26" s="59"/>
      <c r="O26" s="58"/>
      <c r="P26" s="58"/>
      <c r="Q26" s="58"/>
      <c r="R26" s="59"/>
      <c r="S26" s="59"/>
      <c r="T26" s="59"/>
      <c r="U26" s="59"/>
      <c r="V26" s="59"/>
      <c r="W26" s="59"/>
      <c r="X26" s="102"/>
    </row>
    <row r="27" spans="1:24" ht="33" customHeight="1">
      <c r="A27" s="73">
        <v>7</v>
      </c>
      <c r="B27" s="95" t="s">
        <v>179</v>
      </c>
      <c r="C27" s="87">
        <v>35472</v>
      </c>
      <c r="D27" s="57" t="s">
        <v>50</v>
      </c>
      <c r="E27" s="24" t="s">
        <v>253</v>
      </c>
      <c r="F27" s="12" t="s">
        <v>328</v>
      </c>
      <c r="G27" s="57">
        <v>18</v>
      </c>
      <c r="H27" s="57" t="s">
        <v>362</v>
      </c>
      <c r="I27" s="57" t="s">
        <v>37</v>
      </c>
      <c r="J27" s="57">
        <v>2018</v>
      </c>
      <c r="K27" s="103" t="s">
        <v>183</v>
      </c>
      <c r="L27" s="57" t="s">
        <v>59</v>
      </c>
      <c r="M27" s="57" t="s">
        <v>184</v>
      </c>
      <c r="N27" s="57" t="s">
        <v>55</v>
      </c>
      <c r="O27" s="57" t="s">
        <v>55</v>
      </c>
      <c r="P27" s="57">
        <v>2019</v>
      </c>
      <c r="Q27" s="57" t="s">
        <v>408</v>
      </c>
      <c r="R27" s="57"/>
      <c r="S27" s="57"/>
      <c r="T27" s="57"/>
      <c r="U27" s="57"/>
      <c r="V27" s="57"/>
      <c r="W27" s="57"/>
      <c r="X27" s="57"/>
    </row>
    <row r="28" spans="1:24" ht="33" customHeight="1">
      <c r="A28" s="73"/>
      <c r="B28" s="95"/>
      <c r="C28" s="91"/>
      <c r="D28" s="59"/>
      <c r="E28" s="32" t="s">
        <v>254</v>
      </c>
      <c r="F28" s="12" t="s">
        <v>328</v>
      </c>
      <c r="G28" s="59"/>
      <c r="H28" s="59"/>
      <c r="I28" s="59"/>
      <c r="J28" s="59"/>
      <c r="K28" s="104"/>
      <c r="L28" s="59"/>
      <c r="M28" s="59"/>
      <c r="N28" s="59"/>
      <c r="O28" s="59"/>
      <c r="P28" s="58"/>
      <c r="Q28" s="58"/>
      <c r="R28" s="59"/>
      <c r="S28" s="59"/>
      <c r="T28" s="59"/>
      <c r="U28" s="59"/>
      <c r="V28" s="59"/>
      <c r="W28" s="59"/>
      <c r="X28" s="59"/>
    </row>
    <row r="29" spans="1:24" ht="159.75" customHeight="1">
      <c r="A29" s="34">
        <v>8</v>
      </c>
      <c r="B29" s="12" t="s">
        <v>106</v>
      </c>
      <c r="C29" s="13">
        <v>30646</v>
      </c>
      <c r="D29" s="12" t="s">
        <v>107</v>
      </c>
      <c r="E29" s="12" t="s">
        <v>258</v>
      </c>
      <c r="F29" s="12" t="s">
        <v>329</v>
      </c>
      <c r="G29" s="12">
        <v>34</v>
      </c>
      <c r="H29" s="12" t="s">
        <v>360</v>
      </c>
      <c r="I29" s="12" t="s">
        <v>209</v>
      </c>
      <c r="J29" s="12" t="s">
        <v>210</v>
      </c>
      <c r="K29" s="12" t="s">
        <v>211</v>
      </c>
      <c r="L29" s="12" t="s">
        <v>212</v>
      </c>
      <c r="M29" s="12" t="s">
        <v>213</v>
      </c>
      <c r="N29" s="12" t="s">
        <v>47</v>
      </c>
      <c r="O29" s="12" t="s">
        <v>214</v>
      </c>
      <c r="P29" s="12">
        <v>2017</v>
      </c>
      <c r="Q29" s="12" t="s">
        <v>60</v>
      </c>
      <c r="R29" s="12"/>
      <c r="S29" s="12"/>
      <c r="T29" s="12"/>
      <c r="U29" s="12"/>
      <c r="V29" s="12"/>
      <c r="W29" s="12"/>
      <c r="X29" s="14"/>
    </row>
    <row r="30" spans="1:24" ht="148.5" customHeight="1">
      <c r="A30" s="34">
        <v>9</v>
      </c>
      <c r="B30" s="12" t="s">
        <v>109</v>
      </c>
      <c r="C30" s="13">
        <v>26660</v>
      </c>
      <c r="D30" s="12" t="s">
        <v>107</v>
      </c>
      <c r="E30" s="12" t="s">
        <v>258</v>
      </c>
      <c r="F30" s="12" t="s">
        <v>330</v>
      </c>
      <c r="G30" s="12">
        <v>33</v>
      </c>
      <c r="H30" s="12" t="s">
        <v>358</v>
      </c>
      <c r="I30" s="12" t="s">
        <v>111</v>
      </c>
      <c r="J30" s="12">
        <v>1995</v>
      </c>
      <c r="K30" s="12" t="s">
        <v>112</v>
      </c>
      <c r="L30" s="12" t="s">
        <v>113</v>
      </c>
      <c r="M30" s="12" t="s">
        <v>114</v>
      </c>
      <c r="N30" s="12" t="s">
        <v>47</v>
      </c>
      <c r="O30" s="12" t="s">
        <v>409</v>
      </c>
      <c r="P30" s="12">
        <v>2019</v>
      </c>
      <c r="Q30" s="12" t="s">
        <v>408</v>
      </c>
      <c r="R30" s="12"/>
      <c r="S30" s="12"/>
      <c r="T30" s="12"/>
      <c r="U30" s="12"/>
      <c r="V30" s="12"/>
      <c r="W30" s="12"/>
      <c r="X30" s="14"/>
    </row>
    <row r="31" spans="1:24" ht="69.75" customHeight="1">
      <c r="A31" s="34">
        <v>10</v>
      </c>
      <c r="B31" s="12" t="s">
        <v>176</v>
      </c>
      <c r="C31" s="13">
        <v>29917</v>
      </c>
      <c r="D31" s="12" t="s">
        <v>107</v>
      </c>
      <c r="E31" s="12" t="s">
        <v>258</v>
      </c>
      <c r="F31" s="12" t="s">
        <v>331</v>
      </c>
      <c r="G31" s="12">
        <v>30</v>
      </c>
      <c r="H31" s="12" t="s">
        <v>366</v>
      </c>
      <c r="I31" s="12" t="s">
        <v>37</v>
      </c>
      <c r="J31" s="12">
        <v>2004</v>
      </c>
      <c r="K31" s="12" t="s">
        <v>193</v>
      </c>
      <c r="L31" s="12" t="s">
        <v>194</v>
      </c>
      <c r="M31" s="12" t="s">
        <v>181</v>
      </c>
      <c r="N31" s="12" t="s">
        <v>55</v>
      </c>
      <c r="O31" s="12" t="s">
        <v>55</v>
      </c>
      <c r="P31" s="12" t="s">
        <v>55</v>
      </c>
      <c r="Q31" s="12" t="s">
        <v>55</v>
      </c>
      <c r="R31" s="12"/>
      <c r="S31" s="12"/>
      <c r="T31" s="12"/>
      <c r="U31" s="12"/>
      <c r="V31" s="12"/>
      <c r="W31" s="12"/>
      <c r="X31" s="14"/>
    </row>
    <row r="32" spans="1:24" ht="92.25" customHeight="1">
      <c r="A32" s="34">
        <v>11</v>
      </c>
      <c r="B32" s="26" t="s">
        <v>391</v>
      </c>
      <c r="C32" s="27">
        <v>30105</v>
      </c>
      <c r="D32" s="26" t="s">
        <v>107</v>
      </c>
      <c r="E32" s="12" t="s">
        <v>258</v>
      </c>
      <c r="F32" s="26" t="s">
        <v>306</v>
      </c>
      <c r="G32" s="26">
        <v>33</v>
      </c>
      <c r="H32" s="26" t="s">
        <v>384</v>
      </c>
      <c r="I32" s="26" t="s">
        <v>307</v>
      </c>
      <c r="J32" s="26">
        <v>2001</v>
      </c>
      <c r="K32" s="26" t="s">
        <v>308</v>
      </c>
      <c r="L32" s="26" t="s">
        <v>309</v>
      </c>
      <c r="M32" s="26" t="s">
        <v>310</v>
      </c>
      <c r="N32" s="26" t="s">
        <v>55</v>
      </c>
      <c r="O32" s="26" t="s">
        <v>55</v>
      </c>
      <c r="P32" s="12" t="s">
        <v>55</v>
      </c>
      <c r="Q32" s="12" t="s">
        <v>55</v>
      </c>
      <c r="R32" s="12"/>
      <c r="S32" s="12"/>
      <c r="T32" s="12"/>
      <c r="U32" s="12"/>
      <c r="V32" s="12"/>
      <c r="W32" s="12"/>
      <c r="X32" s="14"/>
    </row>
    <row r="33" spans="1:24" ht="92.25" customHeight="1">
      <c r="A33" s="34"/>
      <c r="B33" s="26" t="s">
        <v>399</v>
      </c>
      <c r="C33" s="5">
        <v>22545</v>
      </c>
      <c r="D33" s="26" t="s">
        <v>30</v>
      </c>
      <c r="E33" s="12" t="s">
        <v>31</v>
      </c>
      <c r="F33" s="26" t="s">
        <v>401</v>
      </c>
      <c r="G33" s="26">
        <v>26</v>
      </c>
      <c r="H33" s="4" t="s">
        <v>402</v>
      </c>
      <c r="I33" s="4" t="s">
        <v>403</v>
      </c>
      <c r="J33" s="4">
        <v>1989</v>
      </c>
      <c r="K33" s="4" t="s">
        <v>404</v>
      </c>
      <c r="L33" s="4" t="s">
        <v>30</v>
      </c>
      <c r="M33" s="4" t="s">
        <v>31</v>
      </c>
      <c r="N33" s="26" t="s">
        <v>55</v>
      </c>
      <c r="O33" s="28" t="s">
        <v>55</v>
      </c>
      <c r="P33" s="12">
        <v>2017</v>
      </c>
      <c r="Q33" s="12" t="s">
        <v>60</v>
      </c>
      <c r="R33" s="12"/>
      <c r="S33" s="12"/>
      <c r="T33" s="4" t="s">
        <v>405</v>
      </c>
      <c r="U33" s="12"/>
      <c r="V33" s="12"/>
      <c r="W33" s="12"/>
      <c r="X33" s="14"/>
    </row>
    <row r="34" spans="1:24" ht="69.75" customHeight="1">
      <c r="A34" s="34">
        <v>12</v>
      </c>
      <c r="B34" s="12" t="s">
        <v>295</v>
      </c>
      <c r="C34" s="13">
        <v>31615</v>
      </c>
      <c r="D34" s="12" t="s">
        <v>97</v>
      </c>
      <c r="E34" s="12" t="s">
        <v>31</v>
      </c>
      <c r="F34" s="45" t="s">
        <v>296</v>
      </c>
      <c r="G34" s="24">
        <v>30</v>
      </c>
      <c r="H34" s="48" t="s">
        <v>385</v>
      </c>
      <c r="I34" s="24" t="s">
        <v>37</v>
      </c>
      <c r="J34" s="24">
        <v>2008</v>
      </c>
      <c r="K34" s="24" t="s">
        <v>297</v>
      </c>
      <c r="L34" s="24" t="s">
        <v>298</v>
      </c>
      <c r="M34" s="24" t="s">
        <v>299</v>
      </c>
      <c r="N34" s="24" t="s">
        <v>55</v>
      </c>
      <c r="O34" s="24" t="s">
        <v>55</v>
      </c>
      <c r="P34" s="24">
        <v>2019</v>
      </c>
      <c r="Q34" s="24" t="s">
        <v>408</v>
      </c>
      <c r="R34" s="42"/>
      <c r="S34" s="42"/>
      <c r="T34" s="43"/>
      <c r="U34" s="43"/>
      <c r="V34" s="43"/>
      <c r="W34" s="44"/>
      <c r="X34" s="14"/>
    </row>
    <row r="35" spans="1:24" ht="42.75" customHeight="1">
      <c r="A35" s="93">
        <v>13</v>
      </c>
      <c r="B35" s="57" t="s">
        <v>140</v>
      </c>
      <c r="C35" s="87">
        <v>34906</v>
      </c>
      <c r="D35" s="57" t="s">
        <v>141</v>
      </c>
      <c r="E35" s="12" t="s">
        <v>145</v>
      </c>
      <c r="F35" s="12" t="s">
        <v>332</v>
      </c>
      <c r="G35" s="57">
        <v>27</v>
      </c>
      <c r="H35" s="57" t="s">
        <v>352</v>
      </c>
      <c r="I35" s="57" t="s">
        <v>37</v>
      </c>
      <c r="J35" s="57">
        <v>2017</v>
      </c>
      <c r="K35" s="57" t="s">
        <v>143</v>
      </c>
      <c r="L35" s="57" t="s">
        <v>144</v>
      </c>
      <c r="M35" s="57" t="s">
        <v>145</v>
      </c>
      <c r="N35" s="57" t="s">
        <v>55</v>
      </c>
      <c r="O35" s="57" t="s">
        <v>55</v>
      </c>
      <c r="P35" s="57">
        <v>2019</v>
      </c>
      <c r="Q35" s="57" t="s">
        <v>408</v>
      </c>
      <c r="R35" s="57"/>
      <c r="S35" s="57"/>
      <c r="T35" s="57"/>
      <c r="U35" s="57"/>
      <c r="V35" s="57"/>
      <c r="W35" s="57"/>
      <c r="X35" s="62"/>
    </row>
    <row r="36" spans="1:24" ht="33" customHeight="1">
      <c r="A36" s="94"/>
      <c r="B36" s="58"/>
      <c r="C36" s="88"/>
      <c r="D36" s="58"/>
      <c r="E36" s="12" t="s">
        <v>262</v>
      </c>
      <c r="F36" s="12">
        <v>10</v>
      </c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78"/>
    </row>
    <row r="37" spans="1:24" ht="32.25" customHeight="1">
      <c r="A37" s="73">
        <v>14</v>
      </c>
      <c r="B37" s="95" t="s">
        <v>133</v>
      </c>
      <c r="C37" s="87">
        <v>20701</v>
      </c>
      <c r="D37" s="57" t="s">
        <v>134</v>
      </c>
      <c r="E37" s="12" t="s">
        <v>259</v>
      </c>
      <c r="F37" s="12" t="s">
        <v>333</v>
      </c>
      <c r="G37" s="57">
        <v>29</v>
      </c>
      <c r="H37" s="57" t="s">
        <v>367</v>
      </c>
      <c r="I37" s="57" t="s">
        <v>136</v>
      </c>
      <c r="J37" s="57">
        <v>1978</v>
      </c>
      <c r="K37" s="57" t="s">
        <v>137</v>
      </c>
      <c r="L37" s="57" t="s">
        <v>138</v>
      </c>
      <c r="M37" s="57" t="s">
        <v>139</v>
      </c>
      <c r="N37" s="57" t="s">
        <v>55</v>
      </c>
      <c r="O37" s="57" t="s">
        <v>55</v>
      </c>
      <c r="P37" s="57">
        <v>2019</v>
      </c>
      <c r="Q37" s="57" t="s">
        <v>408</v>
      </c>
      <c r="R37" s="57"/>
      <c r="S37" s="57"/>
      <c r="T37" s="57"/>
      <c r="U37" s="57"/>
      <c r="V37" s="57"/>
      <c r="W37" s="57"/>
      <c r="X37" s="62"/>
    </row>
    <row r="38" spans="1:24" ht="32.25" customHeight="1">
      <c r="A38" s="73"/>
      <c r="B38" s="95"/>
      <c r="C38" s="91"/>
      <c r="D38" s="59"/>
      <c r="E38" s="12" t="s">
        <v>260</v>
      </c>
      <c r="F38" s="12" t="s">
        <v>333</v>
      </c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102"/>
    </row>
    <row r="39" spans="1:24" ht="32.25" customHeight="1">
      <c r="A39" s="73"/>
      <c r="B39" s="95"/>
      <c r="C39" s="91"/>
      <c r="D39" s="59"/>
      <c r="E39" s="12" t="s">
        <v>255</v>
      </c>
      <c r="F39" s="12" t="s">
        <v>334</v>
      </c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102"/>
    </row>
    <row r="40" spans="1:24" ht="32.25" customHeight="1">
      <c r="A40" s="73"/>
      <c r="B40" s="95"/>
      <c r="C40" s="91"/>
      <c r="D40" s="59"/>
      <c r="E40" s="12" t="s">
        <v>261</v>
      </c>
      <c r="F40" s="12">
        <v>11</v>
      </c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102"/>
    </row>
    <row r="41" spans="1:24" ht="32.25" customHeight="1">
      <c r="A41" s="73"/>
      <c r="B41" s="95"/>
      <c r="C41" s="88"/>
      <c r="D41" s="58"/>
      <c r="E41" s="12" t="s">
        <v>208</v>
      </c>
      <c r="F41" s="12">
        <v>11</v>
      </c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78"/>
    </row>
    <row r="42" spans="1:24" ht="42.75" customHeight="1">
      <c r="A42" s="73">
        <v>15</v>
      </c>
      <c r="B42" s="95" t="s">
        <v>195</v>
      </c>
      <c r="C42" s="87">
        <v>29333</v>
      </c>
      <c r="D42" s="57" t="s">
        <v>134</v>
      </c>
      <c r="E42" s="12" t="s">
        <v>259</v>
      </c>
      <c r="F42" s="12" t="s">
        <v>335</v>
      </c>
      <c r="G42" s="57">
        <v>32</v>
      </c>
      <c r="H42" s="57" t="s">
        <v>353</v>
      </c>
      <c r="I42" s="57" t="s">
        <v>198</v>
      </c>
      <c r="J42" s="57">
        <v>2002</v>
      </c>
      <c r="K42" s="57" t="s">
        <v>196</v>
      </c>
      <c r="L42" s="57" t="s">
        <v>197</v>
      </c>
      <c r="M42" s="57" t="s">
        <v>199</v>
      </c>
      <c r="N42" s="57" t="s">
        <v>55</v>
      </c>
      <c r="O42" s="57" t="s">
        <v>55</v>
      </c>
      <c r="P42" s="57">
        <v>2019</v>
      </c>
      <c r="Q42" s="57" t="s">
        <v>408</v>
      </c>
      <c r="R42" s="57"/>
      <c r="S42" s="57"/>
      <c r="T42" s="57"/>
      <c r="U42" s="57"/>
      <c r="V42" s="57"/>
      <c r="W42" s="57"/>
      <c r="X42" s="62"/>
    </row>
    <row r="43" spans="1:24" ht="47.25" customHeight="1">
      <c r="A43" s="73"/>
      <c r="B43" s="95"/>
      <c r="C43" s="91"/>
      <c r="D43" s="59"/>
      <c r="E43" s="12" t="s">
        <v>260</v>
      </c>
      <c r="F43" s="12" t="s">
        <v>335</v>
      </c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102"/>
    </row>
    <row r="44" spans="1:24" ht="33" customHeight="1">
      <c r="A44" s="73"/>
      <c r="B44" s="95"/>
      <c r="C44" s="88"/>
      <c r="D44" s="58"/>
      <c r="E44" s="12" t="s">
        <v>255</v>
      </c>
      <c r="F44" s="12">
        <v>10</v>
      </c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78"/>
    </row>
    <row r="45" spans="1:24" ht="57.75" customHeight="1">
      <c r="A45" s="93">
        <v>16</v>
      </c>
      <c r="B45" s="57" t="s">
        <v>146</v>
      </c>
      <c r="C45" s="87">
        <v>25398</v>
      </c>
      <c r="D45" s="57" t="s">
        <v>230</v>
      </c>
      <c r="E45" s="12" t="s">
        <v>122</v>
      </c>
      <c r="F45" s="12" t="s">
        <v>229</v>
      </c>
      <c r="G45" s="57">
        <v>25</v>
      </c>
      <c r="H45" s="57" t="s">
        <v>361</v>
      </c>
      <c r="I45" s="57" t="s">
        <v>148</v>
      </c>
      <c r="J45" s="57">
        <v>1991</v>
      </c>
      <c r="K45" s="57" t="s">
        <v>149</v>
      </c>
      <c r="L45" s="57" t="s">
        <v>150</v>
      </c>
      <c r="M45" s="57" t="s">
        <v>122</v>
      </c>
      <c r="N45" s="57" t="s">
        <v>32</v>
      </c>
      <c r="O45" s="57" t="s">
        <v>241</v>
      </c>
      <c r="P45" s="57">
        <v>2019</v>
      </c>
      <c r="Q45" s="57" t="s">
        <v>408</v>
      </c>
      <c r="R45" s="57"/>
      <c r="S45" s="57"/>
      <c r="T45" s="57"/>
      <c r="U45" s="57"/>
      <c r="V45" s="57"/>
      <c r="W45" s="57"/>
      <c r="X45" s="62"/>
    </row>
    <row r="46" spans="1:24" ht="32.25" customHeight="1">
      <c r="A46" s="94"/>
      <c r="B46" s="58"/>
      <c r="C46" s="88"/>
      <c r="D46" s="58"/>
      <c r="E46" s="12" t="s">
        <v>336</v>
      </c>
      <c r="F46" s="12" t="s">
        <v>337</v>
      </c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78"/>
    </row>
    <row r="47" spans="1:24" ht="33" customHeight="1">
      <c r="A47" s="73">
        <v>17</v>
      </c>
      <c r="B47" s="95" t="s">
        <v>177</v>
      </c>
      <c r="C47" s="87">
        <v>29081</v>
      </c>
      <c r="D47" s="57" t="s">
        <v>200</v>
      </c>
      <c r="E47" s="12" t="s">
        <v>122</v>
      </c>
      <c r="F47" s="12" t="s">
        <v>338</v>
      </c>
      <c r="G47" s="57">
        <v>24</v>
      </c>
      <c r="H47" s="57" t="s">
        <v>349</v>
      </c>
      <c r="I47" s="57" t="s">
        <v>99</v>
      </c>
      <c r="J47" s="57">
        <v>2001</v>
      </c>
      <c r="K47" s="57" t="s">
        <v>201</v>
      </c>
      <c r="L47" s="57" t="s">
        <v>202</v>
      </c>
      <c r="M47" s="57" t="s">
        <v>203</v>
      </c>
      <c r="N47" s="57" t="s">
        <v>55</v>
      </c>
      <c r="O47" s="57" t="s">
        <v>55</v>
      </c>
      <c r="P47" s="57">
        <v>2018</v>
      </c>
      <c r="Q47" s="57" t="s">
        <v>60</v>
      </c>
      <c r="R47" s="57"/>
      <c r="S47" s="57"/>
      <c r="T47" s="57"/>
      <c r="U47" s="57"/>
      <c r="V47" s="57"/>
      <c r="W47" s="57"/>
      <c r="X47" s="62"/>
    </row>
    <row r="48" spans="1:24" ht="33" customHeight="1">
      <c r="A48" s="73"/>
      <c r="B48" s="95"/>
      <c r="C48" s="88"/>
      <c r="D48" s="58"/>
      <c r="E48" s="12" t="s">
        <v>263</v>
      </c>
      <c r="F48" s="12" t="s">
        <v>264</v>
      </c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78"/>
    </row>
    <row r="49" spans="1:24" ht="66" customHeight="1">
      <c r="A49" s="34">
        <v>18</v>
      </c>
      <c r="B49" s="12" t="s">
        <v>317</v>
      </c>
      <c r="C49" s="13">
        <v>26158</v>
      </c>
      <c r="D49" s="12" t="s">
        <v>152</v>
      </c>
      <c r="E49" s="12" t="s">
        <v>265</v>
      </c>
      <c r="F49" s="12" t="s">
        <v>231</v>
      </c>
      <c r="G49" s="12">
        <v>24</v>
      </c>
      <c r="H49" s="12" t="s">
        <v>386</v>
      </c>
      <c r="I49" s="12" t="s">
        <v>318</v>
      </c>
      <c r="J49" s="12">
        <v>1993</v>
      </c>
      <c r="K49" s="12" t="s">
        <v>319</v>
      </c>
      <c r="L49" s="12" t="s">
        <v>320</v>
      </c>
      <c r="M49" s="12" t="s">
        <v>265</v>
      </c>
      <c r="N49" s="12" t="s">
        <v>32</v>
      </c>
      <c r="O49" s="12" t="s">
        <v>322</v>
      </c>
      <c r="P49" s="12">
        <v>2018</v>
      </c>
      <c r="Q49" s="12" t="s">
        <v>321</v>
      </c>
      <c r="R49" s="12"/>
      <c r="S49" s="12"/>
      <c r="T49" s="12"/>
      <c r="U49" s="12"/>
      <c r="V49" s="12"/>
      <c r="W49" s="12"/>
      <c r="X49" s="14"/>
    </row>
    <row r="50" spans="1:24" ht="66.75" customHeight="1">
      <c r="A50" s="34">
        <v>19</v>
      </c>
      <c r="B50" s="12" t="s">
        <v>164</v>
      </c>
      <c r="C50" s="13">
        <v>30017</v>
      </c>
      <c r="D50" s="12" t="s">
        <v>165</v>
      </c>
      <c r="E50" s="12" t="s">
        <v>266</v>
      </c>
      <c r="F50" s="12" t="s">
        <v>303</v>
      </c>
      <c r="G50" s="12">
        <v>27</v>
      </c>
      <c r="H50" s="12" t="s">
        <v>350</v>
      </c>
      <c r="I50" s="12" t="s">
        <v>167</v>
      </c>
      <c r="J50" s="12">
        <v>2003</v>
      </c>
      <c r="K50" s="12" t="s">
        <v>244</v>
      </c>
      <c r="L50" s="12" t="s">
        <v>168</v>
      </c>
      <c r="M50" s="12" t="s">
        <v>169</v>
      </c>
      <c r="N50" s="12" t="s">
        <v>32</v>
      </c>
      <c r="O50" s="12" t="s">
        <v>241</v>
      </c>
      <c r="P50" s="12">
        <v>2018</v>
      </c>
      <c r="Q50" s="12" t="s">
        <v>60</v>
      </c>
      <c r="R50" s="12"/>
      <c r="S50" s="12"/>
      <c r="T50" s="12"/>
      <c r="U50" s="12"/>
      <c r="V50" s="12"/>
      <c r="W50" s="12"/>
      <c r="X50" s="14"/>
    </row>
    <row r="51" spans="1:24" ht="66" customHeight="1">
      <c r="A51" s="34">
        <v>20</v>
      </c>
      <c r="B51" s="12" t="s">
        <v>301</v>
      </c>
      <c r="C51" s="13">
        <v>24473</v>
      </c>
      <c r="D51" s="12" t="s">
        <v>165</v>
      </c>
      <c r="E51" s="12" t="s">
        <v>266</v>
      </c>
      <c r="F51" s="12" t="s">
        <v>302</v>
      </c>
      <c r="G51" s="12">
        <v>27</v>
      </c>
      <c r="H51" s="12" t="s">
        <v>387</v>
      </c>
      <c r="I51" s="12" t="s">
        <v>85</v>
      </c>
      <c r="J51" s="12">
        <v>1991</v>
      </c>
      <c r="K51" s="12" t="s">
        <v>304</v>
      </c>
      <c r="L51" s="12" t="s">
        <v>305</v>
      </c>
      <c r="M51" s="12" t="s">
        <v>266</v>
      </c>
      <c r="N51" s="16" t="s">
        <v>55</v>
      </c>
      <c r="O51" s="9" t="s">
        <v>55</v>
      </c>
      <c r="P51" s="12">
        <v>2019</v>
      </c>
      <c r="Q51" s="12" t="s">
        <v>408</v>
      </c>
      <c r="R51" s="12"/>
      <c r="S51" s="12"/>
      <c r="T51" s="12"/>
      <c r="U51" s="12"/>
      <c r="V51" s="12"/>
      <c r="W51" s="12"/>
      <c r="X51" s="15"/>
    </row>
    <row r="52" spans="1:24" ht="47.25" customHeight="1">
      <c r="A52" s="73">
        <v>21</v>
      </c>
      <c r="B52" s="95" t="s">
        <v>400</v>
      </c>
      <c r="C52" s="87">
        <v>34388</v>
      </c>
      <c r="D52" s="57" t="s">
        <v>155</v>
      </c>
      <c r="E52" s="12" t="s">
        <v>267</v>
      </c>
      <c r="F52" s="12" t="s">
        <v>264</v>
      </c>
      <c r="G52" s="12">
        <v>8</v>
      </c>
      <c r="H52" s="57" t="s">
        <v>407</v>
      </c>
      <c r="I52" s="57" t="s">
        <v>406</v>
      </c>
      <c r="J52" s="57">
        <v>2015</v>
      </c>
      <c r="K52" s="57"/>
      <c r="L52" s="57" t="s">
        <v>59</v>
      </c>
      <c r="M52" s="57" t="s">
        <v>184</v>
      </c>
      <c r="N52" s="57" t="s">
        <v>55</v>
      </c>
      <c r="O52" s="57" t="s">
        <v>55</v>
      </c>
      <c r="P52" s="57">
        <v>2019</v>
      </c>
      <c r="Q52" s="57" t="s">
        <v>408</v>
      </c>
      <c r="R52" s="57"/>
      <c r="S52" s="57"/>
      <c r="T52" s="57"/>
      <c r="U52" s="57"/>
      <c r="V52" s="57"/>
      <c r="W52" s="57"/>
      <c r="X52" s="62"/>
    </row>
    <row r="53" spans="1:24" ht="45.75" customHeight="1">
      <c r="A53" s="73"/>
      <c r="B53" s="95"/>
      <c r="C53" s="88"/>
      <c r="D53" s="58"/>
      <c r="E53" s="12" t="s">
        <v>268</v>
      </c>
      <c r="F53" s="12" t="s">
        <v>269</v>
      </c>
      <c r="G53" s="12">
        <v>19</v>
      </c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78"/>
    </row>
    <row r="54" spans="1:24" ht="47.25" customHeight="1">
      <c r="A54" s="54">
        <v>22</v>
      </c>
      <c r="B54" s="57" t="s">
        <v>157</v>
      </c>
      <c r="C54" s="87">
        <v>23708</v>
      </c>
      <c r="D54" s="57" t="s">
        <v>158</v>
      </c>
      <c r="E54" s="12" t="s">
        <v>271</v>
      </c>
      <c r="F54" s="12" t="s">
        <v>339</v>
      </c>
      <c r="G54" s="57">
        <v>26</v>
      </c>
      <c r="H54" s="57" t="s">
        <v>377</v>
      </c>
      <c r="I54" s="57" t="s">
        <v>160</v>
      </c>
      <c r="J54" s="57">
        <v>1986</v>
      </c>
      <c r="K54" s="57" t="s">
        <v>161</v>
      </c>
      <c r="L54" s="57" t="s">
        <v>163</v>
      </c>
      <c r="M54" s="57" t="s">
        <v>162</v>
      </c>
      <c r="N54" s="57" t="s">
        <v>47</v>
      </c>
      <c r="O54" s="57" t="s">
        <v>243</v>
      </c>
      <c r="P54" s="57">
        <v>2017</v>
      </c>
      <c r="Q54" s="57" t="s">
        <v>34</v>
      </c>
      <c r="R54" s="57"/>
      <c r="S54" s="57"/>
      <c r="T54" s="57"/>
      <c r="U54" s="57"/>
      <c r="V54" s="57"/>
      <c r="W54" s="57"/>
      <c r="X54" s="62"/>
    </row>
    <row r="55" spans="1:24" ht="60.75" customHeight="1">
      <c r="A55" s="55"/>
      <c r="B55" s="59"/>
      <c r="C55" s="91"/>
      <c r="D55" s="59"/>
      <c r="E55" s="12" t="s">
        <v>270</v>
      </c>
      <c r="F55" s="12" t="s">
        <v>340</v>
      </c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102"/>
    </row>
    <row r="56" spans="1:24" ht="33" customHeight="1">
      <c r="A56" s="56"/>
      <c r="B56" s="58"/>
      <c r="C56" s="88"/>
      <c r="D56" s="58"/>
      <c r="E56" s="12" t="s">
        <v>287</v>
      </c>
      <c r="F56" s="12" t="s">
        <v>288</v>
      </c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78"/>
    </row>
    <row r="57" spans="1:24" ht="33" customHeight="1">
      <c r="A57" s="73">
        <v>23</v>
      </c>
      <c r="B57" s="95" t="s">
        <v>354</v>
      </c>
      <c r="C57" s="87">
        <v>24675</v>
      </c>
      <c r="D57" s="57" t="s">
        <v>77</v>
      </c>
      <c r="E57" s="12" t="s">
        <v>272</v>
      </c>
      <c r="F57" s="12" t="s">
        <v>64</v>
      </c>
      <c r="G57" s="12">
        <v>16</v>
      </c>
      <c r="H57" s="57" t="s">
        <v>388</v>
      </c>
      <c r="I57" s="57" t="s">
        <v>65</v>
      </c>
      <c r="J57" s="57">
        <v>2011</v>
      </c>
      <c r="K57" s="57" t="s">
        <v>245</v>
      </c>
      <c r="L57" s="57" t="s">
        <v>79</v>
      </c>
      <c r="M57" s="57" t="s">
        <v>80</v>
      </c>
      <c r="N57" s="57" t="s">
        <v>32</v>
      </c>
      <c r="O57" s="57" t="s">
        <v>33</v>
      </c>
      <c r="P57" s="57">
        <v>2019</v>
      </c>
      <c r="Q57" s="57" t="s">
        <v>60</v>
      </c>
      <c r="R57" s="57">
        <v>287</v>
      </c>
      <c r="S57" s="87">
        <v>43241</v>
      </c>
      <c r="T57" s="57" t="s">
        <v>286</v>
      </c>
      <c r="U57" s="57"/>
      <c r="V57" s="57"/>
      <c r="W57" s="57"/>
      <c r="X57" s="62"/>
    </row>
    <row r="58" spans="1:24" ht="47.25" customHeight="1">
      <c r="A58" s="73"/>
      <c r="B58" s="95"/>
      <c r="C58" s="88"/>
      <c r="D58" s="58"/>
      <c r="E58" s="12" t="s">
        <v>268</v>
      </c>
      <c r="F58" s="12" t="s">
        <v>341</v>
      </c>
      <c r="G58" s="12">
        <v>19</v>
      </c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78"/>
    </row>
    <row r="59" spans="1:24" ht="81" customHeight="1">
      <c r="A59" s="12">
        <v>24</v>
      </c>
      <c r="B59" s="12" t="s">
        <v>62</v>
      </c>
      <c r="C59" s="13">
        <v>26016</v>
      </c>
      <c r="D59" s="12" t="s">
        <v>67</v>
      </c>
      <c r="E59" s="12" t="s">
        <v>272</v>
      </c>
      <c r="F59" s="12" t="s">
        <v>221</v>
      </c>
      <c r="G59" s="12">
        <v>20</v>
      </c>
      <c r="H59" s="12" t="s">
        <v>359</v>
      </c>
      <c r="I59" s="12" t="s">
        <v>65</v>
      </c>
      <c r="J59" s="12">
        <v>2002</v>
      </c>
      <c r="K59" s="12" t="s">
        <v>66</v>
      </c>
      <c r="L59" s="12" t="s">
        <v>67</v>
      </c>
      <c r="M59" s="12" t="s">
        <v>81</v>
      </c>
      <c r="N59" s="12" t="s">
        <v>32</v>
      </c>
      <c r="O59" s="12" t="s">
        <v>75</v>
      </c>
      <c r="P59" s="12">
        <v>2018</v>
      </c>
      <c r="Q59" s="12" t="s">
        <v>60</v>
      </c>
      <c r="R59" s="12"/>
      <c r="S59" s="12"/>
      <c r="T59" s="12"/>
      <c r="U59" s="12"/>
      <c r="V59" s="12"/>
      <c r="W59" s="12"/>
      <c r="X59" s="14"/>
    </row>
    <row r="60" spans="1:24" ht="81" customHeight="1">
      <c r="A60" s="85">
        <v>25</v>
      </c>
      <c r="B60" s="57" t="s">
        <v>82</v>
      </c>
      <c r="C60" s="87">
        <v>27417</v>
      </c>
      <c r="D60" s="57" t="s">
        <v>83</v>
      </c>
      <c r="E60" s="12" t="s">
        <v>272</v>
      </c>
      <c r="F60" s="12" t="s">
        <v>227</v>
      </c>
      <c r="G60" s="12">
        <v>18</v>
      </c>
      <c r="H60" s="57" t="s">
        <v>373</v>
      </c>
      <c r="I60" s="57" t="s">
        <v>85</v>
      </c>
      <c r="J60" s="57">
        <v>1996</v>
      </c>
      <c r="K60" s="57" t="s">
        <v>86</v>
      </c>
      <c r="L60" s="57" t="s">
        <v>67</v>
      </c>
      <c r="M60" s="57" t="s">
        <v>87</v>
      </c>
      <c r="N60" s="57" t="s">
        <v>47</v>
      </c>
      <c r="O60" s="57" t="s">
        <v>75</v>
      </c>
      <c r="P60" s="57" t="s">
        <v>55</v>
      </c>
      <c r="Q60" s="57" t="s">
        <v>55</v>
      </c>
      <c r="R60" s="12"/>
      <c r="S60" s="12"/>
      <c r="T60" s="12"/>
      <c r="U60" s="12"/>
      <c r="V60" s="12"/>
      <c r="W60" s="12"/>
      <c r="X60" s="14"/>
    </row>
    <row r="61" spans="1:24" ht="36" customHeight="1">
      <c r="A61" s="86"/>
      <c r="B61" s="58"/>
      <c r="C61" s="88"/>
      <c r="D61" s="58"/>
      <c r="E61" s="12" t="s">
        <v>255</v>
      </c>
      <c r="F61" s="12" t="s">
        <v>342</v>
      </c>
      <c r="G61" s="12">
        <v>3</v>
      </c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12"/>
      <c r="S61" s="12"/>
      <c r="T61" s="12"/>
      <c r="U61" s="12"/>
      <c r="V61" s="12"/>
      <c r="W61" s="12"/>
      <c r="X61" s="14"/>
    </row>
    <row r="62" spans="1:24" ht="81" customHeight="1">
      <c r="A62" s="10">
        <v>26</v>
      </c>
      <c r="B62" s="25" t="s">
        <v>311</v>
      </c>
      <c r="C62" s="13">
        <v>26913</v>
      </c>
      <c r="D62" s="12" t="s">
        <v>83</v>
      </c>
      <c r="E62" s="12" t="s">
        <v>272</v>
      </c>
      <c r="F62" s="12" t="s">
        <v>224</v>
      </c>
      <c r="G62" s="12">
        <v>20</v>
      </c>
      <c r="H62" s="12" t="s">
        <v>386</v>
      </c>
      <c r="I62" s="12" t="s">
        <v>246</v>
      </c>
      <c r="J62" s="12">
        <v>1999</v>
      </c>
      <c r="K62" s="12" t="s">
        <v>312</v>
      </c>
      <c r="L62" s="12" t="s">
        <v>53</v>
      </c>
      <c r="M62" s="12" t="s">
        <v>181</v>
      </c>
      <c r="N62" s="12" t="s">
        <v>55</v>
      </c>
      <c r="O62" s="12" t="s">
        <v>55</v>
      </c>
      <c r="P62" s="12" t="s">
        <v>55</v>
      </c>
      <c r="Q62" s="12" t="s">
        <v>55</v>
      </c>
      <c r="R62" s="12"/>
      <c r="S62" s="12"/>
      <c r="T62" s="12"/>
      <c r="U62" s="12"/>
      <c r="V62" s="12"/>
      <c r="W62" s="12"/>
      <c r="X62" s="14"/>
    </row>
    <row r="63" spans="1:24" ht="36" customHeight="1">
      <c r="A63" s="105">
        <v>27</v>
      </c>
      <c r="B63" s="95" t="s">
        <v>90</v>
      </c>
      <c r="C63" s="87">
        <v>26837</v>
      </c>
      <c r="D63" s="57" t="s">
        <v>83</v>
      </c>
      <c r="E63" s="12" t="s">
        <v>272</v>
      </c>
      <c r="F63" s="12" t="s">
        <v>226</v>
      </c>
      <c r="G63" s="12">
        <v>21</v>
      </c>
      <c r="H63" s="57" t="s">
        <v>368</v>
      </c>
      <c r="I63" s="57" t="s">
        <v>65</v>
      </c>
      <c r="J63" s="57">
        <v>1999</v>
      </c>
      <c r="K63" s="57" t="s">
        <v>92</v>
      </c>
      <c r="L63" s="57" t="s">
        <v>67</v>
      </c>
      <c r="M63" s="57" t="s">
        <v>93</v>
      </c>
      <c r="N63" s="57" t="s">
        <v>47</v>
      </c>
      <c r="O63" s="57" t="s">
        <v>242</v>
      </c>
      <c r="P63" s="57">
        <v>2017</v>
      </c>
      <c r="Q63" s="57" t="s">
        <v>235</v>
      </c>
      <c r="R63" s="57"/>
      <c r="S63" s="57"/>
      <c r="T63" s="57"/>
      <c r="U63" s="57"/>
      <c r="V63" s="57"/>
      <c r="W63" s="57"/>
      <c r="X63" s="62"/>
    </row>
    <row r="64" spans="1:24" ht="71.25" customHeight="1">
      <c r="A64" s="105"/>
      <c r="B64" s="95"/>
      <c r="C64" s="88"/>
      <c r="D64" s="58"/>
      <c r="E64" s="12" t="s">
        <v>255</v>
      </c>
      <c r="F64" s="12" t="s">
        <v>343</v>
      </c>
      <c r="G64" s="12">
        <v>3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78"/>
    </row>
    <row r="65" spans="1:24" ht="35.25" customHeight="1">
      <c r="A65" s="57">
        <v>28</v>
      </c>
      <c r="B65" s="57" t="s">
        <v>94</v>
      </c>
      <c r="C65" s="87">
        <v>30823</v>
      </c>
      <c r="D65" s="57" t="s">
        <v>83</v>
      </c>
      <c r="E65" s="12" t="s">
        <v>272</v>
      </c>
      <c r="F65" s="12" t="s">
        <v>225</v>
      </c>
      <c r="G65" s="12">
        <v>20</v>
      </c>
      <c r="H65" s="57" t="s">
        <v>351</v>
      </c>
      <c r="I65" s="57" t="s">
        <v>204</v>
      </c>
      <c r="J65" s="57" t="s">
        <v>205</v>
      </c>
      <c r="K65" s="57" t="s">
        <v>206</v>
      </c>
      <c r="L65" s="57" t="s">
        <v>207</v>
      </c>
      <c r="M65" s="57" t="s">
        <v>208</v>
      </c>
      <c r="N65" s="57" t="s">
        <v>55</v>
      </c>
      <c r="O65" s="57" t="s">
        <v>55</v>
      </c>
      <c r="P65" s="57" t="s">
        <v>55</v>
      </c>
      <c r="Q65" s="57" t="s">
        <v>55</v>
      </c>
      <c r="R65" s="57"/>
      <c r="S65" s="57"/>
      <c r="T65" s="57"/>
      <c r="U65" s="57"/>
      <c r="V65" s="57"/>
      <c r="W65" s="57"/>
      <c r="X65" s="62"/>
    </row>
    <row r="66" spans="1:24" ht="99.75" customHeight="1">
      <c r="A66" s="58"/>
      <c r="B66" s="58"/>
      <c r="C66" s="88"/>
      <c r="D66" s="58"/>
      <c r="E66" s="12" t="s">
        <v>255</v>
      </c>
      <c r="F66" s="12" t="s">
        <v>344</v>
      </c>
      <c r="G66" s="12">
        <v>6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78"/>
    </row>
    <row r="67" spans="1:24" ht="81" customHeight="1">
      <c r="A67" s="12">
        <v>29</v>
      </c>
      <c r="B67" s="12" t="s">
        <v>300</v>
      </c>
      <c r="C67" s="13">
        <v>30316</v>
      </c>
      <c r="D67" s="12" t="s">
        <v>83</v>
      </c>
      <c r="E67" s="12" t="s">
        <v>272</v>
      </c>
      <c r="F67" s="12" t="s">
        <v>222</v>
      </c>
      <c r="G67" s="12">
        <v>20</v>
      </c>
      <c r="H67" s="12" t="s">
        <v>185</v>
      </c>
      <c r="I67" s="12" t="s">
        <v>379</v>
      </c>
      <c r="J67" s="12">
        <v>2019</v>
      </c>
      <c r="K67" s="18" t="s">
        <v>380</v>
      </c>
      <c r="L67" s="12" t="s">
        <v>381</v>
      </c>
      <c r="M67" s="12" t="s">
        <v>382</v>
      </c>
      <c r="N67" s="12" t="s">
        <v>55</v>
      </c>
      <c r="O67" s="12" t="s">
        <v>55</v>
      </c>
      <c r="P67" s="12" t="s">
        <v>55</v>
      </c>
      <c r="Q67" s="12" t="s">
        <v>55</v>
      </c>
      <c r="R67" s="12"/>
      <c r="S67" s="12"/>
      <c r="T67" s="12"/>
      <c r="U67" s="12"/>
      <c r="V67" s="12"/>
      <c r="W67" s="12"/>
      <c r="X67" s="14"/>
    </row>
    <row r="68" spans="1:24" ht="81" customHeight="1">
      <c r="A68" s="4">
        <v>30</v>
      </c>
      <c r="B68" s="12" t="s">
        <v>123</v>
      </c>
      <c r="C68" s="13">
        <v>22411</v>
      </c>
      <c r="D68" s="12" t="s">
        <v>83</v>
      </c>
      <c r="E68" s="12" t="s">
        <v>272</v>
      </c>
      <c r="F68" s="12" t="s">
        <v>223</v>
      </c>
      <c r="G68" s="12">
        <v>21</v>
      </c>
      <c r="H68" s="12" t="s">
        <v>370</v>
      </c>
      <c r="I68" s="12" t="s">
        <v>125</v>
      </c>
      <c r="J68" s="12">
        <v>1985</v>
      </c>
      <c r="K68" s="12" t="s">
        <v>126</v>
      </c>
      <c r="L68" s="12" t="s">
        <v>53</v>
      </c>
      <c r="M68" s="12" t="s">
        <v>54</v>
      </c>
      <c r="N68" s="12" t="s">
        <v>55</v>
      </c>
      <c r="O68" s="12" t="s">
        <v>55</v>
      </c>
      <c r="P68" s="12" t="s">
        <v>55</v>
      </c>
      <c r="Q68" s="12" t="s">
        <v>55</v>
      </c>
      <c r="R68" s="12"/>
      <c r="S68" s="12"/>
      <c r="T68" s="12"/>
      <c r="U68" s="12"/>
      <c r="V68" s="12"/>
      <c r="W68" s="12"/>
      <c r="X68" s="14"/>
    </row>
    <row r="69" spans="1:24" ht="81" customHeight="1">
      <c r="A69" s="12">
        <v>31</v>
      </c>
      <c r="B69" s="12" t="s">
        <v>345</v>
      </c>
      <c r="C69" s="13">
        <v>34295</v>
      </c>
      <c r="D69" s="12" t="s">
        <v>83</v>
      </c>
      <c r="E69" s="12" t="s">
        <v>272</v>
      </c>
      <c r="F69" s="12" t="s">
        <v>273</v>
      </c>
      <c r="G69" s="12">
        <v>20</v>
      </c>
      <c r="H69" s="12" t="s">
        <v>365</v>
      </c>
      <c r="I69" s="12" t="s">
        <v>102</v>
      </c>
      <c r="J69" s="12">
        <v>2015</v>
      </c>
      <c r="K69" s="18" t="s">
        <v>188</v>
      </c>
      <c r="L69" s="12" t="s">
        <v>59</v>
      </c>
      <c r="M69" s="12" t="s">
        <v>184</v>
      </c>
      <c r="N69" s="12" t="s">
        <v>55</v>
      </c>
      <c r="O69" s="12" t="s">
        <v>55</v>
      </c>
      <c r="P69" s="12" t="s">
        <v>55</v>
      </c>
      <c r="Q69" s="12" t="s">
        <v>55</v>
      </c>
      <c r="R69" s="12"/>
      <c r="S69" s="12"/>
      <c r="T69" s="12"/>
      <c r="U69" s="12"/>
      <c r="V69" s="12"/>
      <c r="W69" s="12"/>
      <c r="X69" s="12"/>
    </row>
    <row r="70" spans="1:24" ht="81" customHeight="1">
      <c r="A70" s="12">
        <v>32</v>
      </c>
      <c r="B70" s="12" t="s">
        <v>173</v>
      </c>
      <c r="C70" s="13">
        <v>35190</v>
      </c>
      <c r="D70" s="12" t="s">
        <v>83</v>
      </c>
      <c r="E70" s="12" t="s">
        <v>272</v>
      </c>
      <c r="F70" s="12" t="s">
        <v>275</v>
      </c>
      <c r="G70" s="12">
        <v>20</v>
      </c>
      <c r="H70" s="12" t="s">
        <v>376</v>
      </c>
      <c r="I70" s="12" t="s">
        <v>186</v>
      </c>
      <c r="J70" s="12">
        <v>2018</v>
      </c>
      <c r="K70" s="18" t="s">
        <v>187</v>
      </c>
      <c r="L70" s="12" t="s">
        <v>59</v>
      </c>
      <c r="M70" s="12" t="s">
        <v>184</v>
      </c>
      <c r="N70" s="12" t="s">
        <v>55</v>
      </c>
      <c r="O70" s="12" t="s">
        <v>55</v>
      </c>
      <c r="P70" s="12">
        <v>2019</v>
      </c>
      <c r="Q70" s="12" t="s">
        <v>408</v>
      </c>
      <c r="R70" s="12"/>
      <c r="S70" s="12"/>
      <c r="T70" s="12"/>
      <c r="U70" s="12"/>
      <c r="V70" s="12"/>
      <c r="W70" s="12"/>
      <c r="X70" s="12"/>
    </row>
    <row r="71" spans="1:24" ht="81" customHeight="1">
      <c r="A71" s="46">
        <v>33</v>
      </c>
      <c r="B71" s="12" t="s">
        <v>115</v>
      </c>
      <c r="C71" s="13">
        <v>32416</v>
      </c>
      <c r="D71" s="12" t="s">
        <v>83</v>
      </c>
      <c r="E71" s="12" t="s">
        <v>272</v>
      </c>
      <c r="F71" s="12"/>
      <c r="G71" s="12"/>
      <c r="H71" s="12" t="s">
        <v>363</v>
      </c>
      <c r="I71" s="12" t="s">
        <v>117</v>
      </c>
      <c r="J71" s="12">
        <v>2009</v>
      </c>
      <c r="K71" s="12" t="s">
        <v>118</v>
      </c>
      <c r="L71" s="12" t="s">
        <v>67</v>
      </c>
      <c r="M71" s="12" t="s">
        <v>119</v>
      </c>
      <c r="N71" s="12" t="s">
        <v>55</v>
      </c>
      <c r="O71" s="12" t="s">
        <v>55</v>
      </c>
      <c r="P71" s="12" t="s">
        <v>55</v>
      </c>
      <c r="Q71" s="12" t="s">
        <v>55</v>
      </c>
      <c r="R71" s="12"/>
      <c r="S71" s="12"/>
      <c r="T71" s="12"/>
      <c r="U71" s="12"/>
      <c r="V71" s="12"/>
      <c r="W71" s="12"/>
      <c r="X71" s="12" t="s">
        <v>103</v>
      </c>
    </row>
    <row r="72" spans="1:24" ht="81" customHeight="1">
      <c r="A72" s="4">
        <v>34</v>
      </c>
      <c r="B72" s="12" t="s">
        <v>127</v>
      </c>
      <c r="C72" s="13">
        <v>29346</v>
      </c>
      <c r="D72" s="12" t="s">
        <v>83</v>
      </c>
      <c r="E72" s="12" t="s">
        <v>272</v>
      </c>
      <c r="F72" s="12"/>
      <c r="G72" s="12"/>
      <c r="H72" s="12" t="s">
        <v>369</v>
      </c>
      <c r="I72" s="12" t="s">
        <v>129</v>
      </c>
      <c r="J72" s="12">
        <v>1999</v>
      </c>
      <c r="K72" s="12" t="s">
        <v>130</v>
      </c>
      <c r="L72" s="12" t="s">
        <v>67</v>
      </c>
      <c r="M72" s="12" t="s">
        <v>131</v>
      </c>
      <c r="N72" s="12" t="s">
        <v>47</v>
      </c>
      <c r="O72" s="12" t="s">
        <v>132</v>
      </c>
      <c r="P72" s="12" t="s">
        <v>55</v>
      </c>
      <c r="Q72" s="12" t="s">
        <v>55</v>
      </c>
      <c r="R72" s="12"/>
      <c r="S72" s="12"/>
      <c r="T72" s="12"/>
      <c r="U72" s="12"/>
      <c r="V72" s="12"/>
      <c r="W72" s="12"/>
      <c r="X72" s="12" t="s">
        <v>103</v>
      </c>
    </row>
    <row r="73" spans="1:24" ht="168" customHeight="1">
      <c r="A73" s="12">
        <v>35</v>
      </c>
      <c r="B73" s="12" t="s">
        <v>175</v>
      </c>
      <c r="C73" s="13">
        <v>28500</v>
      </c>
      <c r="D73" s="12" t="s">
        <v>83</v>
      </c>
      <c r="E73" s="12" t="s">
        <v>272</v>
      </c>
      <c r="F73" s="12" t="s">
        <v>274</v>
      </c>
      <c r="G73" s="12">
        <v>20</v>
      </c>
      <c r="H73" s="12" t="s">
        <v>374</v>
      </c>
      <c r="I73" s="12" t="s">
        <v>191</v>
      </c>
      <c r="J73" s="12">
        <v>2008</v>
      </c>
      <c r="K73" s="12" t="s">
        <v>189</v>
      </c>
      <c r="L73" s="12" t="s">
        <v>192</v>
      </c>
      <c r="M73" s="12" t="s">
        <v>190</v>
      </c>
      <c r="N73" s="12" t="s">
        <v>55</v>
      </c>
      <c r="O73" s="12" t="s">
        <v>55</v>
      </c>
      <c r="P73" s="12" t="s">
        <v>55</v>
      </c>
      <c r="Q73" s="12" t="s">
        <v>55</v>
      </c>
      <c r="R73" s="12"/>
      <c r="S73" s="12"/>
      <c r="T73" s="12"/>
      <c r="U73" s="12"/>
      <c r="V73" s="12"/>
      <c r="W73" s="12"/>
      <c r="X73" s="14"/>
    </row>
    <row r="74" spans="1:24" ht="91.5" customHeight="1">
      <c r="A74" s="12">
        <v>36</v>
      </c>
      <c r="B74" s="12" t="s">
        <v>313</v>
      </c>
      <c r="C74" s="13">
        <v>32112</v>
      </c>
      <c r="D74" s="12" t="s">
        <v>67</v>
      </c>
      <c r="E74" s="12" t="s">
        <v>272</v>
      </c>
      <c r="F74" s="12" t="s">
        <v>228</v>
      </c>
      <c r="G74" s="12">
        <v>19</v>
      </c>
      <c r="H74" s="12" t="s">
        <v>389</v>
      </c>
      <c r="I74" s="12" t="s">
        <v>314</v>
      </c>
      <c r="J74" s="12">
        <v>2019</v>
      </c>
      <c r="K74" s="18" t="s">
        <v>315</v>
      </c>
      <c r="L74" s="12" t="s">
        <v>67</v>
      </c>
      <c r="M74" s="12" t="s">
        <v>316</v>
      </c>
      <c r="N74" s="12" t="s">
        <v>55</v>
      </c>
      <c r="O74" s="12" t="s">
        <v>55</v>
      </c>
      <c r="P74" s="12" t="s">
        <v>55</v>
      </c>
      <c r="Q74" s="12" t="s">
        <v>55</v>
      </c>
      <c r="R74" s="12"/>
      <c r="S74" s="12"/>
      <c r="T74" s="12"/>
      <c r="U74" s="12"/>
      <c r="V74" s="12"/>
      <c r="W74" s="12"/>
      <c r="X74" s="12"/>
    </row>
    <row r="75" spans="1:24" ht="38.25" customHeight="1">
      <c r="A75" s="73">
        <v>37</v>
      </c>
      <c r="B75" s="85" t="s">
        <v>178</v>
      </c>
      <c r="C75" s="87">
        <v>29464</v>
      </c>
      <c r="D75" s="57" t="s">
        <v>233</v>
      </c>
      <c r="E75" s="43"/>
      <c r="F75" s="25"/>
      <c r="G75" s="25"/>
      <c r="H75" s="57" t="s">
        <v>355</v>
      </c>
      <c r="I75" s="57" t="s">
        <v>237</v>
      </c>
      <c r="J75" s="57">
        <v>2006</v>
      </c>
      <c r="K75" s="57" t="s">
        <v>238</v>
      </c>
      <c r="L75" s="57" t="s">
        <v>239</v>
      </c>
      <c r="M75" s="57" t="s">
        <v>240</v>
      </c>
      <c r="N75" s="57" t="s">
        <v>47</v>
      </c>
      <c r="O75" s="57" t="s">
        <v>242</v>
      </c>
      <c r="P75" s="57">
        <v>2019</v>
      </c>
      <c r="Q75" s="57" t="s">
        <v>408</v>
      </c>
      <c r="R75" s="57"/>
      <c r="S75" s="57"/>
      <c r="T75" s="57"/>
      <c r="U75" s="57"/>
      <c r="V75" s="57"/>
      <c r="W75" s="57"/>
      <c r="X75" s="57"/>
    </row>
    <row r="76" spans="1:24" ht="38.25" customHeight="1">
      <c r="A76" s="73"/>
      <c r="B76" s="89"/>
      <c r="C76" s="91"/>
      <c r="D76" s="59"/>
      <c r="E76" s="12" t="s">
        <v>255</v>
      </c>
      <c r="F76" s="25" t="s">
        <v>347</v>
      </c>
      <c r="G76" s="25">
        <v>3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</row>
    <row r="77" spans="1:24" ht="38.25" customHeight="1">
      <c r="A77" s="73"/>
      <c r="B77" s="90"/>
      <c r="C77" s="88"/>
      <c r="D77" s="58"/>
      <c r="E77" s="12" t="s">
        <v>346</v>
      </c>
      <c r="F77" s="25" t="s">
        <v>347</v>
      </c>
      <c r="G77" s="25">
        <v>3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</row>
    <row r="78" spans="1:24" ht="85.5" customHeight="1">
      <c r="A78" s="25">
        <v>38</v>
      </c>
      <c r="B78" s="25" t="s">
        <v>276</v>
      </c>
      <c r="C78" s="33">
        <v>22984</v>
      </c>
      <c r="D78" s="25" t="s">
        <v>277</v>
      </c>
      <c r="E78" s="25"/>
      <c r="F78" s="25"/>
      <c r="G78" s="25"/>
      <c r="H78" s="25" t="s">
        <v>371</v>
      </c>
      <c r="I78" s="25" t="s">
        <v>278</v>
      </c>
      <c r="J78" s="25"/>
      <c r="K78" s="25"/>
      <c r="L78" s="25"/>
      <c r="M78" s="25"/>
      <c r="N78" s="12" t="s">
        <v>55</v>
      </c>
      <c r="O78" s="12" t="s">
        <v>55</v>
      </c>
      <c r="P78" s="25">
        <v>2018</v>
      </c>
      <c r="Q78" s="25" t="s">
        <v>279</v>
      </c>
      <c r="R78" s="25"/>
      <c r="S78" s="25"/>
      <c r="T78" s="25"/>
      <c r="U78" s="25"/>
      <c r="V78" s="25"/>
      <c r="W78" s="25"/>
      <c r="X78" s="35"/>
    </row>
    <row r="79" spans="1:123" s="37" customFormat="1" ht="110.25">
      <c r="A79" s="36">
        <v>39</v>
      </c>
      <c r="B79" s="36" t="s">
        <v>280</v>
      </c>
      <c r="C79" s="38">
        <v>27025</v>
      </c>
      <c r="D79" s="36" t="s">
        <v>281</v>
      </c>
      <c r="E79" s="36"/>
      <c r="F79" s="36"/>
      <c r="G79" s="36"/>
      <c r="H79" s="36" t="s">
        <v>364</v>
      </c>
      <c r="I79" s="36" t="s">
        <v>282</v>
      </c>
      <c r="J79" s="36">
        <v>1993</v>
      </c>
      <c r="K79" s="36" t="s">
        <v>283</v>
      </c>
      <c r="L79" s="36" t="s">
        <v>284</v>
      </c>
      <c r="M79" s="36" t="s">
        <v>281</v>
      </c>
      <c r="N79" s="12" t="s">
        <v>55</v>
      </c>
      <c r="O79" s="12" t="s">
        <v>55</v>
      </c>
      <c r="P79" s="36">
        <v>2017</v>
      </c>
      <c r="Q79" s="36" t="s">
        <v>285</v>
      </c>
      <c r="R79" s="36"/>
      <c r="S79" s="36"/>
      <c r="T79" s="36"/>
      <c r="U79" s="36"/>
      <c r="V79" s="36"/>
      <c r="W79" s="36"/>
      <c r="X79" s="36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</row>
    <row r="80" spans="1:24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1:24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 ht="15">
      <c r="A82" s="8"/>
      <c r="B82" s="8"/>
      <c r="C82" s="8"/>
      <c r="D82" s="8" t="s">
        <v>378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1:24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</sheetData>
  <sheetProtection selectLockedCells="1" selectUnlockedCells="1"/>
  <mergeCells count="413"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H60:H61"/>
    <mergeCell ref="A25:A26"/>
    <mergeCell ref="A27:A28"/>
    <mergeCell ref="C57:C58"/>
    <mergeCell ref="L57:L58"/>
    <mergeCell ref="M57:M58"/>
    <mergeCell ref="N57:N58"/>
    <mergeCell ref="R65:R66"/>
    <mergeCell ref="S65:S66"/>
    <mergeCell ref="T65:T66"/>
    <mergeCell ref="U65:U66"/>
    <mergeCell ref="W65:W66"/>
    <mergeCell ref="V65:V66"/>
    <mergeCell ref="A65:A66"/>
    <mergeCell ref="I65:I66"/>
    <mergeCell ref="J65:J66"/>
    <mergeCell ref="K65:K66"/>
    <mergeCell ref="L65:L66"/>
    <mergeCell ref="M65:M66"/>
    <mergeCell ref="X63:X64"/>
    <mergeCell ref="H65:H66"/>
    <mergeCell ref="D65:D66"/>
    <mergeCell ref="C65:C66"/>
    <mergeCell ref="B65:B66"/>
    <mergeCell ref="N65:N66"/>
    <mergeCell ref="O65:O66"/>
    <mergeCell ref="P65:P66"/>
    <mergeCell ref="Q65:Q66"/>
    <mergeCell ref="X65:X66"/>
    <mergeCell ref="R63:R64"/>
    <mergeCell ref="S63:S64"/>
    <mergeCell ref="T63:T64"/>
    <mergeCell ref="U63:U64"/>
    <mergeCell ref="V63:V64"/>
    <mergeCell ref="W63:W64"/>
    <mergeCell ref="A63:A64"/>
    <mergeCell ref="H63:H64"/>
    <mergeCell ref="I63:I64"/>
    <mergeCell ref="J63:J64"/>
    <mergeCell ref="K63:K64"/>
    <mergeCell ref="L63:L64"/>
    <mergeCell ref="D63:D64"/>
    <mergeCell ref="C63:C64"/>
    <mergeCell ref="B63:B64"/>
    <mergeCell ref="M63:M64"/>
    <mergeCell ref="N63:N64"/>
    <mergeCell ref="O63:O64"/>
    <mergeCell ref="S57:S58"/>
    <mergeCell ref="T57:T58"/>
    <mergeCell ref="V57:V58"/>
    <mergeCell ref="Q57:Q58"/>
    <mergeCell ref="R57:R58"/>
    <mergeCell ref="P63:P64"/>
    <mergeCell ref="Q63:Q64"/>
    <mergeCell ref="X57:X58"/>
    <mergeCell ref="U57:U58"/>
    <mergeCell ref="B57:B58"/>
    <mergeCell ref="A57:A58"/>
    <mergeCell ref="H57:H58"/>
    <mergeCell ref="I57:I58"/>
    <mergeCell ref="J57:J58"/>
    <mergeCell ref="K57:K58"/>
    <mergeCell ref="D57:D58"/>
    <mergeCell ref="A54:A56"/>
    <mergeCell ref="B54:B56"/>
    <mergeCell ref="C54:C56"/>
    <mergeCell ref="D54:D56"/>
    <mergeCell ref="I54:I56"/>
    <mergeCell ref="W57:W58"/>
    <mergeCell ref="O54:O56"/>
    <mergeCell ref="P54:P56"/>
    <mergeCell ref="Q54:Q56"/>
    <mergeCell ref="R54:R56"/>
    <mergeCell ref="H54:H56"/>
    <mergeCell ref="M52:M53"/>
    <mergeCell ref="N52:N53"/>
    <mergeCell ref="O52:O53"/>
    <mergeCell ref="O57:O58"/>
    <mergeCell ref="P57:P58"/>
    <mergeCell ref="K52:K53"/>
    <mergeCell ref="H52:H53"/>
    <mergeCell ref="I52:I53"/>
    <mergeCell ref="J54:J56"/>
    <mergeCell ref="K54:K56"/>
    <mergeCell ref="U54:U56"/>
    <mergeCell ref="V54:V56"/>
    <mergeCell ref="W54:W56"/>
    <mergeCell ref="X54:X56"/>
    <mergeCell ref="L54:L56"/>
    <mergeCell ref="M54:M56"/>
    <mergeCell ref="N54:N56"/>
    <mergeCell ref="S54:S56"/>
    <mergeCell ref="T54:T56"/>
    <mergeCell ref="X52:X53"/>
    <mergeCell ref="S52:S53"/>
    <mergeCell ref="T52:T53"/>
    <mergeCell ref="U52:U53"/>
    <mergeCell ref="X47:X48"/>
    <mergeCell ref="J52:J53"/>
    <mergeCell ref="W52:W53"/>
    <mergeCell ref="R47:R48"/>
    <mergeCell ref="S47:S48"/>
    <mergeCell ref="T47:T48"/>
    <mergeCell ref="W47:W48"/>
    <mergeCell ref="L47:L48"/>
    <mergeCell ref="M47:M48"/>
    <mergeCell ref="S37:S41"/>
    <mergeCell ref="V47:V48"/>
    <mergeCell ref="R42:R44"/>
    <mergeCell ref="Q37:Q41"/>
    <mergeCell ref="R37:R41"/>
    <mergeCell ref="M45:M46"/>
    <mergeCell ref="V52:V53"/>
    <mergeCell ref="L52:L53"/>
    <mergeCell ref="R52:R53"/>
    <mergeCell ref="P52:P53"/>
    <mergeCell ref="Q52:Q53"/>
    <mergeCell ref="X42:X44"/>
    <mergeCell ref="L42:L44"/>
    <mergeCell ref="M42:M44"/>
    <mergeCell ref="N42:N44"/>
    <mergeCell ref="O42:O44"/>
    <mergeCell ref="N47:N48"/>
    <mergeCell ref="P47:P48"/>
    <mergeCell ref="Q47:Q48"/>
    <mergeCell ref="U35:U36"/>
    <mergeCell ref="V35:V36"/>
    <mergeCell ref="P42:P44"/>
    <mergeCell ref="S42:S44"/>
    <mergeCell ref="T37:T41"/>
    <mergeCell ref="O47:O48"/>
    <mergeCell ref="I47:I48"/>
    <mergeCell ref="J47:J48"/>
    <mergeCell ref="K47:K48"/>
    <mergeCell ref="A35:A36"/>
    <mergeCell ref="H35:H36"/>
    <mergeCell ref="I35:I36"/>
    <mergeCell ref="J35:J36"/>
    <mergeCell ref="A47:A48"/>
    <mergeCell ref="D35:D36"/>
    <mergeCell ref="D47:D48"/>
    <mergeCell ref="W35:W36"/>
    <mergeCell ref="X35:X36"/>
    <mergeCell ref="T42:T44"/>
    <mergeCell ref="U42:U44"/>
    <mergeCell ref="V42:V44"/>
    <mergeCell ref="W42:W44"/>
    <mergeCell ref="H42:H44"/>
    <mergeCell ref="B52:B53"/>
    <mergeCell ref="C52:C53"/>
    <mergeCell ref="D52:D53"/>
    <mergeCell ref="C45:C46"/>
    <mergeCell ref="D45:D46"/>
    <mergeCell ref="G45:G46"/>
    <mergeCell ref="C47:C48"/>
    <mergeCell ref="H47:H48"/>
    <mergeCell ref="I42:I44"/>
    <mergeCell ref="J42:J44"/>
    <mergeCell ref="K42:K44"/>
    <mergeCell ref="N37:N41"/>
    <mergeCell ref="Q42:Q44"/>
    <mergeCell ref="A37:A41"/>
    <mergeCell ref="I37:I41"/>
    <mergeCell ref="J37:J41"/>
    <mergeCell ref="K37:K41"/>
    <mergeCell ref="L37:L41"/>
    <mergeCell ref="V27:V28"/>
    <mergeCell ref="O27:O28"/>
    <mergeCell ref="P27:P28"/>
    <mergeCell ref="O37:O41"/>
    <mergeCell ref="P37:P41"/>
    <mergeCell ref="V37:V41"/>
    <mergeCell ref="P35:P36"/>
    <mergeCell ref="Q35:Q36"/>
    <mergeCell ref="R35:R36"/>
    <mergeCell ref="U37:U41"/>
    <mergeCell ref="W27:W28"/>
    <mergeCell ref="X27:X28"/>
    <mergeCell ref="H37:H41"/>
    <mergeCell ref="D37:D41"/>
    <mergeCell ref="W37:W41"/>
    <mergeCell ref="X37:X41"/>
    <mergeCell ref="S35:S36"/>
    <mergeCell ref="T35:T36"/>
    <mergeCell ref="L27:L28"/>
    <mergeCell ref="M37:M41"/>
    <mergeCell ref="B37:B41"/>
    <mergeCell ref="Q27:Q28"/>
    <mergeCell ref="R27:R28"/>
    <mergeCell ref="K27:K28"/>
    <mergeCell ref="C37:C41"/>
    <mergeCell ref="K35:K36"/>
    <mergeCell ref="C35:C36"/>
    <mergeCell ref="B35:B36"/>
    <mergeCell ref="S27:S28"/>
    <mergeCell ref="T27:T28"/>
    <mergeCell ref="L35:L36"/>
    <mergeCell ref="M35:M36"/>
    <mergeCell ref="N35:N36"/>
    <mergeCell ref="O35:O36"/>
    <mergeCell ref="M27:M28"/>
    <mergeCell ref="N27:N28"/>
    <mergeCell ref="V25:V26"/>
    <mergeCell ref="W25:W26"/>
    <mergeCell ref="X25:X26"/>
    <mergeCell ref="B27:B28"/>
    <mergeCell ref="C27:C28"/>
    <mergeCell ref="D27:D28"/>
    <mergeCell ref="H27:H28"/>
    <mergeCell ref="I27:I28"/>
    <mergeCell ref="J27:J28"/>
    <mergeCell ref="U27:U28"/>
    <mergeCell ref="P25:P26"/>
    <mergeCell ref="Q25:Q26"/>
    <mergeCell ref="R25:R26"/>
    <mergeCell ref="S25:S26"/>
    <mergeCell ref="T25:T26"/>
    <mergeCell ref="U25:U26"/>
    <mergeCell ref="J25:J26"/>
    <mergeCell ref="K25:K26"/>
    <mergeCell ref="L25:L26"/>
    <mergeCell ref="M25:M26"/>
    <mergeCell ref="N25:N26"/>
    <mergeCell ref="O25:O26"/>
    <mergeCell ref="D25:D26"/>
    <mergeCell ref="C25:C26"/>
    <mergeCell ref="B25:B26"/>
    <mergeCell ref="H25:H26"/>
    <mergeCell ref="I25:I26"/>
    <mergeCell ref="X23:X24"/>
    <mergeCell ref="V23:V24"/>
    <mergeCell ref="M23:M24"/>
    <mergeCell ref="N23:N24"/>
    <mergeCell ref="O23:O24"/>
    <mergeCell ref="Q23:Q24"/>
    <mergeCell ref="P75:P77"/>
    <mergeCell ref="Q75:Q77"/>
    <mergeCell ref="R75:R77"/>
    <mergeCell ref="X75:X77"/>
    <mergeCell ref="S75:S77"/>
    <mergeCell ref="T75:T77"/>
    <mergeCell ref="U75:U77"/>
    <mergeCell ref="V75:V77"/>
    <mergeCell ref="W75:W77"/>
    <mergeCell ref="I23:I24"/>
    <mergeCell ref="J23:J24"/>
    <mergeCell ref="P23:P24"/>
    <mergeCell ref="W23:W24"/>
    <mergeCell ref="K23:K24"/>
    <mergeCell ref="L23:L24"/>
    <mergeCell ref="R23:R24"/>
    <mergeCell ref="S23:S24"/>
    <mergeCell ref="T23:T24"/>
    <mergeCell ref="U23:U24"/>
    <mergeCell ref="T21:T22"/>
    <mergeCell ref="V21:V22"/>
    <mergeCell ref="U21:U22"/>
    <mergeCell ref="W21:W22"/>
    <mergeCell ref="X21:X22"/>
    <mergeCell ref="A23:A24"/>
    <mergeCell ref="B23:B24"/>
    <mergeCell ref="C23:C24"/>
    <mergeCell ref="D23:D24"/>
    <mergeCell ref="H23:H24"/>
    <mergeCell ref="N21:N22"/>
    <mergeCell ref="O21:O22"/>
    <mergeCell ref="P21:P22"/>
    <mergeCell ref="Q21:Q22"/>
    <mergeCell ref="R21:R22"/>
    <mergeCell ref="S21:S22"/>
    <mergeCell ref="H17:H20"/>
    <mergeCell ref="I17:I20"/>
    <mergeCell ref="J21:J22"/>
    <mergeCell ref="K21:K22"/>
    <mergeCell ref="L21:L22"/>
    <mergeCell ref="M21:M22"/>
    <mergeCell ref="O17:O20"/>
    <mergeCell ref="P17:P20"/>
    <mergeCell ref="B21:B22"/>
    <mergeCell ref="C21:C22"/>
    <mergeCell ref="A21:A22"/>
    <mergeCell ref="H21:H22"/>
    <mergeCell ref="I21:I22"/>
    <mergeCell ref="D18:D20"/>
    <mergeCell ref="C17:C20"/>
    <mergeCell ref="B17:B20"/>
    <mergeCell ref="W17:W20"/>
    <mergeCell ref="Q17:Q20"/>
    <mergeCell ref="V15:V16"/>
    <mergeCell ref="W15:W16"/>
    <mergeCell ref="R17:R20"/>
    <mergeCell ref="A17:A20"/>
    <mergeCell ref="K17:K20"/>
    <mergeCell ref="U15:U16"/>
    <mergeCell ref="U17:U20"/>
    <mergeCell ref="L17:L20"/>
    <mergeCell ref="L15:L16"/>
    <mergeCell ref="M17:M20"/>
    <mergeCell ref="N17:N20"/>
    <mergeCell ref="X15:X16"/>
    <mergeCell ref="R15:R16"/>
    <mergeCell ref="S15:S16"/>
    <mergeCell ref="P15:P16"/>
    <mergeCell ref="V17:V20"/>
    <mergeCell ref="Q15:Q16"/>
    <mergeCell ref="X17:X20"/>
    <mergeCell ref="S17:S20"/>
    <mergeCell ref="T17:T20"/>
    <mergeCell ref="T15:T16"/>
    <mergeCell ref="K75:K77"/>
    <mergeCell ref="L75:L77"/>
    <mergeCell ref="M75:M77"/>
    <mergeCell ref="N75:N77"/>
    <mergeCell ref="O75:O77"/>
    <mergeCell ref="L45:L46"/>
    <mergeCell ref="M15:M16"/>
    <mergeCell ref="G42:G44"/>
    <mergeCell ref="D42:D44"/>
    <mergeCell ref="C42:C44"/>
    <mergeCell ref="B42:B44"/>
    <mergeCell ref="A42:A44"/>
    <mergeCell ref="O15:O16"/>
    <mergeCell ref="J17:J20"/>
    <mergeCell ref="N15:N16"/>
    <mergeCell ref="J15:J16"/>
    <mergeCell ref="K15:K16"/>
    <mergeCell ref="B75:B77"/>
    <mergeCell ref="A75:A77"/>
    <mergeCell ref="C75:C77"/>
    <mergeCell ref="D75:D77"/>
    <mergeCell ref="I75:I77"/>
    <mergeCell ref="A15:A16"/>
    <mergeCell ref="B15:B16"/>
    <mergeCell ref="C15:C16"/>
    <mergeCell ref="H15:H16"/>
    <mergeCell ref="I15:I16"/>
    <mergeCell ref="J75:J77"/>
    <mergeCell ref="H75:H77"/>
    <mergeCell ref="V45:V46"/>
    <mergeCell ref="W45:W46"/>
    <mergeCell ref="X45:X46"/>
    <mergeCell ref="G47:G48"/>
    <mergeCell ref="G54:G56"/>
    <mergeCell ref="S45:S46"/>
    <mergeCell ref="T45:T46"/>
    <mergeCell ref="U45:U46"/>
    <mergeCell ref="J45:J46"/>
    <mergeCell ref="K45:K46"/>
    <mergeCell ref="A60:A61"/>
    <mergeCell ref="B60:B61"/>
    <mergeCell ref="C60:C61"/>
    <mergeCell ref="D60:D61"/>
    <mergeCell ref="B45:B46"/>
    <mergeCell ref="B47:B48"/>
    <mergeCell ref="A52:A53"/>
    <mergeCell ref="A45:A46"/>
    <mergeCell ref="U47:U48"/>
    <mergeCell ref="X11:X12"/>
    <mergeCell ref="U11:W11"/>
    <mergeCell ref="D11:D12"/>
    <mergeCell ref="G11:G12"/>
    <mergeCell ref="H11:H12"/>
    <mergeCell ref="I11:M11"/>
    <mergeCell ref="F11:F12"/>
    <mergeCell ref="E11:E12"/>
    <mergeCell ref="P13:P14"/>
    <mergeCell ref="A3:P4"/>
    <mergeCell ref="A11:A12"/>
    <mergeCell ref="B11:B12"/>
    <mergeCell ref="C11:C12"/>
    <mergeCell ref="N11:N12"/>
    <mergeCell ref="O11:O12"/>
    <mergeCell ref="P11:Q11"/>
    <mergeCell ref="A6:X6"/>
    <mergeCell ref="A7:X7"/>
    <mergeCell ref="R11:T11"/>
    <mergeCell ref="A13:A14"/>
    <mergeCell ref="B13:B14"/>
    <mergeCell ref="C13:C14"/>
    <mergeCell ref="L13:L14"/>
    <mergeCell ref="N13:N14"/>
    <mergeCell ref="O13:O14"/>
    <mergeCell ref="Q13:Q14"/>
    <mergeCell ref="R13:R14"/>
    <mergeCell ref="S13:S14"/>
    <mergeCell ref="T13:T14"/>
    <mergeCell ref="U13:U14"/>
    <mergeCell ref="V13:V14"/>
    <mergeCell ref="W13:W14"/>
    <mergeCell ref="X13:X14"/>
    <mergeCell ref="H13:H14"/>
    <mergeCell ref="N45:N46"/>
    <mergeCell ref="O45:O46"/>
    <mergeCell ref="P45:P46"/>
    <mergeCell ref="Q45:Q46"/>
    <mergeCell ref="R45:R46"/>
    <mergeCell ref="H45:H46"/>
    <mergeCell ref="I45:I46"/>
    <mergeCell ref="G18:G20"/>
    <mergeCell ref="G23:G24"/>
    <mergeCell ref="G25:G26"/>
    <mergeCell ref="G27:G28"/>
    <mergeCell ref="G35:G36"/>
    <mergeCell ref="G37:G4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69"/>
  <sheetViews>
    <sheetView zoomScale="80" zoomScaleNormal="80" zoomScalePageLayoutView="0" workbookViewId="0" topLeftCell="A34">
      <selection activeCell="F49" sqref="F49"/>
    </sheetView>
  </sheetViews>
  <sheetFormatPr defaultColWidth="8.57421875" defaultRowHeight="12.75"/>
  <cols>
    <col min="1" max="1" width="4.57421875" style="1" customWidth="1"/>
    <col min="2" max="2" width="16.7109375" style="1" customWidth="1"/>
    <col min="3" max="3" width="12.57421875" style="1" customWidth="1"/>
    <col min="4" max="4" width="13.7109375" style="1" customWidth="1"/>
    <col min="5" max="5" width="9.421875" style="1" customWidth="1"/>
    <col min="6" max="6" width="17.8515625" style="1" customWidth="1"/>
    <col min="7" max="16384" width="8.57421875" style="1" customWidth="1"/>
  </cols>
  <sheetData>
    <row r="1" ht="12.75" customHeight="1"/>
    <row r="2" ht="15" hidden="1"/>
    <row r="3" spans="1:6" ht="1.5" customHeight="1">
      <c r="A3" s="74"/>
      <c r="B3" s="74"/>
      <c r="C3" s="74"/>
      <c r="D3" s="74"/>
      <c r="E3" s="74"/>
      <c r="F3" s="74"/>
    </row>
    <row r="4" spans="1:6" ht="44.25" customHeight="1" hidden="1">
      <c r="A4" s="74"/>
      <c r="B4" s="74"/>
      <c r="C4" s="74"/>
      <c r="D4" s="74"/>
      <c r="E4" s="74"/>
      <c r="F4" s="74"/>
    </row>
    <row r="6" spans="1:6" ht="20.25" customHeight="1">
      <c r="A6" s="74" t="s">
        <v>27</v>
      </c>
      <c r="B6" s="74"/>
      <c r="C6" s="74"/>
      <c r="D6" s="74"/>
      <c r="E6" s="74"/>
      <c r="F6" s="74"/>
    </row>
    <row r="7" spans="1:6" ht="20.25" customHeight="1">
      <c r="A7" s="74" t="s">
        <v>25</v>
      </c>
      <c r="B7" s="74"/>
      <c r="C7" s="74"/>
      <c r="D7" s="74"/>
      <c r="E7" s="74"/>
      <c r="F7" s="74"/>
    </row>
    <row r="8" spans="2:6" ht="3" customHeight="1">
      <c r="B8" s="3"/>
      <c r="C8" s="3"/>
      <c r="D8" s="3"/>
      <c r="E8" s="3"/>
      <c r="F8" s="3"/>
    </row>
    <row r="9" spans="2:6" ht="20.25" customHeight="1" hidden="1">
      <c r="B9" s="3"/>
      <c r="C9" s="3"/>
      <c r="D9" s="3"/>
      <c r="E9" s="3"/>
      <c r="F9" s="3"/>
    </row>
    <row r="10" spans="2:6" ht="20.25" customHeight="1">
      <c r="B10" s="3"/>
      <c r="C10" s="3"/>
      <c r="D10" s="3"/>
      <c r="E10" s="3"/>
      <c r="F10" s="3"/>
    </row>
    <row r="11" spans="1:6" ht="15" customHeight="1">
      <c r="A11" s="75" t="s">
        <v>0</v>
      </c>
      <c r="B11" s="75" t="s">
        <v>23</v>
      </c>
      <c r="C11" s="75" t="s">
        <v>1</v>
      </c>
      <c r="D11" s="75" t="s">
        <v>2</v>
      </c>
      <c r="E11" s="75" t="s">
        <v>26</v>
      </c>
      <c r="F11" s="20" t="s">
        <v>4</v>
      </c>
    </row>
    <row r="12" spans="1:6" ht="78.75" customHeight="1">
      <c r="A12" s="75"/>
      <c r="B12" s="75"/>
      <c r="C12" s="75"/>
      <c r="D12" s="75"/>
      <c r="E12" s="75"/>
      <c r="F12" s="4" t="s">
        <v>236</v>
      </c>
    </row>
    <row r="13" spans="1:6" ht="80.25" customHeight="1">
      <c r="A13" s="4">
        <v>1</v>
      </c>
      <c r="B13" s="4" t="s">
        <v>28</v>
      </c>
      <c r="C13" s="5">
        <v>22545</v>
      </c>
      <c r="D13" s="4" t="s">
        <v>29</v>
      </c>
      <c r="E13" s="4" t="s">
        <v>68</v>
      </c>
      <c r="F13" s="4">
        <v>56</v>
      </c>
    </row>
    <row r="14" spans="1:6" ht="81" customHeight="1">
      <c r="A14" s="10">
        <v>2</v>
      </c>
      <c r="B14" s="10" t="s">
        <v>35</v>
      </c>
      <c r="C14" s="11">
        <v>31749</v>
      </c>
      <c r="D14" s="10" t="s">
        <v>36</v>
      </c>
      <c r="E14" s="10" t="s">
        <v>69</v>
      </c>
      <c r="F14" s="10">
        <v>31</v>
      </c>
    </row>
    <row r="15" spans="1:6" ht="81" customHeight="1">
      <c r="A15" s="12">
        <v>3</v>
      </c>
      <c r="B15" s="12" t="s">
        <v>41</v>
      </c>
      <c r="C15" s="13">
        <v>33516</v>
      </c>
      <c r="D15" s="12" t="s">
        <v>42</v>
      </c>
      <c r="E15" s="12" t="s">
        <v>70</v>
      </c>
      <c r="F15" s="24">
        <v>26</v>
      </c>
    </row>
    <row r="16" spans="1:6" ht="81" customHeight="1">
      <c r="A16" s="12">
        <v>4</v>
      </c>
      <c r="B16" s="12" t="s">
        <v>49</v>
      </c>
      <c r="C16" s="13">
        <v>32036</v>
      </c>
      <c r="D16" s="12" t="s">
        <v>50</v>
      </c>
      <c r="E16" s="12" t="s">
        <v>71</v>
      </c>
      <c r="F16" s="24">
        <f>2018-1987-1</f>
        <v>30</v>
      </c>
    </row>
    <row r="17" spans="1:6" ht="81" customHeight="1">
      <c r="A17" s="12">
        <v>5</v>
      </c>
      <c r="B17" s="12" t="s">
        <v>56</v>
      </c>
      <c r="C17" s="13">
        <v>34197</v>
      </c>
      <c r="D17" s="12" t="s">
        <v>50</v>
      </c>
      <c r="E17" s="12" t="s">
        <v>72</v>
      </c>
      <c r="F17" s="24">
        <v>25</v>
      </c>
    </row>
    <row r="18" spans="1:6" ht="81" customHeight="1">
      <c r="A18" s="4">
        <v>6</v>
      </c>
      <c r="B18" s="12" t="s">
        <v>61</v>
      </c>
      <c r="C18" s="13">
        <v>33796</v>
      </c>
      <c r="D18" s="12" t="s">
        <v>50</v>
      </c>
      <c r="E18" s="12" t="s">
        <v>73</v>
      </c>
      <c r="F18" s="24">
        <f>2018-1992</f>
        <v>26</v>
      </c>
    </row>
    <row r="19" spans="1:6" ht="81" customHeight="1">
      <c r="A19" s="10"/>
      <c r="B19" s="12" t="s">
        <v>172</v>
      </c>
      <c r="C19" s="13">
        <v>29477</v>
      </c>
      <c r="D19" s="12" t="s">
        <v>50</v>
      </c>
      <c r="E19" s="12" t="s">
        <v>217</v>
      </c>
      <c r="F19" s="24">
        <v>37</v>
      </c>
    </row>
    <row r="20" spans="1:6" ht="81" customHeight="1">
      <c r="A20" s="10">
        <v>7</v>
      </c>
      <c r="B20" s="17" t="s">
        <v>179</v>
      </c>
      <c r="C20" s="13">
        <v>35472</v>
      </c>
      <c r="D20" s="12" t="s">
        <v>50</v>
      </c>
      <c r="E20" s="12" t="s">
        <v>182</v>
      </c>
      <c r="F20" s="24">
        <f>2018-1997</f>
        <v>21</v>
      </c>
    </row>
    <row r="21" spans="1:6" ht="81" customHeight="1">
      <c r="A21" s="12">
        <v>8</v>
      </c>
      <c r="B21" s="12" t="s">
        <v>62</v>
      </c>
      <c r="C21" s="13">
        <v>26016</v>
      </c>
      <c r="D21" s="12" t="s">
        <v>63</v>
      </c>
      <c r="E21" s="12" t="s">
        <v>74</v>
      </c>
      <c r="F21" s="24">
        <f>2018-1971</f>
        <v>47</v>
      </c>
    </row>
    <row r="22" spans="1:6" ht="87.75" customHeight="1">
      <c r="A22" s="12">
        <v>9</v>
      </c>
      <c r="B22" s="12" t="s">
        <v>76</v>
      </c>
      <c r="C22" s="13">
        <v>24675</v>
      </c>
      <c r="D22" s="12" t="s">
        <v>77</v>
      </c>
      <c r="E22" s="12" t="s">
        <v>78</v>
      </c>
      <c r="F22" s="24">
        <f>2018-1967</f>
        <v>51</v>
      </c>
    </row>
    <row r="23" spans="1:6" ht="81" customHeight="1">
      <c r="A23" s="12">
        <v>10</v>
      </c>
      <c r="B23" s="12" t="s">
        <v>82</v>
      </c>
      <c r="C23" s="13">
        <v>27417</v>
      </c>
      <c r="D23" s="12" t="s">
        <v>83</v>
      </c>
      <c r="E23" s="12" t="s">
        <v>84</v>
      </c>
      <c r="F23" s="24">
        <f>2018-1975</f>
        <v>43</v>
      </c>
    </row>
    <row r="24" spans="1:6" ht="170.25" customHeight="1">
      <c r="A24" s="4">
        <v>11</v>
      </c>
      <c r="B24" s="12" t="s">
        <v>88</v>
      </c>
      <c r="C24" s="13">
        <v>32235</v>
      </c>
      <c r="D24" s="12" t="s">
        <v>83</v>
      </c>
      <c r="E24" s="12" t="s">
        <v>89</v>
      </c>
      <c r="F24" s="24">
        <f>2018-1988</f>
        <v>30</v>
      </c>
    </row>
    <row r="25" spans="1:6" ht="105.75" customHeight="1">
      <c r="A25" s="21">
        <v>12</v>
      </c>
      <c r="B25" s="12" t="s">
        <v>90</v>
      </c>
      <c r="C25" s="13">
        <v>26837</v>
      </c>
      <c r="D25" s="12" t="s">
        <v>83</v>
      </c>
      <c r="E25" s="12" t="s">
        <v>91</v>
      </c>
      <c r="F25" s="24">
        <f>2018-1973</f>
        <v>45</v>
      </c>
    </row>
    <row r="26" spans="1:6" ht="138" customHeight="1">
      <c r="A26" s="12">
        <v>13</v>
      </c>
      <c r="B26" s="12" t="s">
        <v>94</v>
      </c>
      <c r="C26" s="13">
        <v>30823</v>
      </c>
      <c r="D26" s="12" t="s">
        <v>83</v>
      </c>
      <c r="E26" s="12" t="s">
        <v>95</v>
      </c>
      <c r="F26" s="24">
        <f>2018-1984</f>
        <v>34</v>
      </c>
    </row>
    <row r="27" spans="1:6" ht="81" customHeight="1">
      <c r="A27" s="12">
        <v>14</v>
      </c>
      <c r="B27" s="12" t="s">
        <v>115</v>
      </c>
      <c r="C27" s="13">
        <v>32416</v>
      </c>
      <c r="D27" s="12" t="s">
        <v>83</v>
      </c>
      <c r="E27" s="12" t="s">
        <v>116</v>
      </c>
      <c r="F27" s="24">
        <f>2018-1988-1</f>
        <v>29</v>
      </c>
    </row>
    <row r="28" spans="1:6" ht="81" customHeight="1">
      <c r="A28" s="12">
        <v>15</v>
      </c>
      <c r="B28" s="12" t="s">
        <v>120</v>
      </c>
      <c r="C28" s="13">
        <v>30256</v>
      </c>
      <c r="D28" s="12" t="s">
        <v>83</v>
      </c>
      <c r="E28" s="12" t="s">
        <v>121</v>
      </c>
      <c r="F28" s="24">
        <f>2018-1982-1</f>
        <v>35</v>
      </c>
    </row>
    <row r="29" spans="1:6" ht="81" customHeight="1">
      <c r="A29" s="4">
        <v>16</v>
      </c>
      <c r="B29" s="12" t="s">
        <v>123</v>
      </c>
      <c r="C29" s="13">
        <v>22411</v>
      </c>
      <c r="D29" s="12" t="s">
        <v>83</v>
      </c>
      <c r="E29" s="12" t="s">
        <v>124</v>
      </c>
      <c r="F29" s="24">
        <f>2018-1961</f>
        <v>57</v>
      </c>
    </row>
    <row r="30" spans="1:6" ht="81" customHeight="1">
      <c r="A30" s="10">
        <v>17</v>
      </c>
      <c r="B30" s="12" t="s">
        <v>127</v>
      </c>
      <c r="C30" s="13">
        <v>29346</v>
      </c>
      <c r="D30" s="12" t="s">
        <v>83</v>
      </c>
      <c r="E30" s="12" t="s">
        <v>128</v>
      </c>
      <c r="F30" s="24">
        <f>2018-1980</f>
        <v>38</v>
      </c>
    </row>
    <row r="31" spans="1:6" ht="81" customHeight="1">
      <c r="A31" s="12">
        <v>18</v>
      </c>
      <c r="B31" s="12" t="s">
        <v>173</v>
      </c>
      <c r="C31" s="13">
        <v>35190</v>
      </c>
      <c r="D31" s="12" t="s">
        <v>83</v>
      </c>
      <c r="E31" s="12" t="s">
        <v>216</v>
      </c>
      <c r="F31" s="24">
        <f>2018-1996</f>
        <v>22</v>
      </c>
    </row>
    <row r="32" spans="1:6" ht="81" customHeight="1">
      <c r="A32" s="12">
        <v>19</v>
      </c>
      <c r="B32" s="12" t="s">
        <v>174</v>
      </c>
      <c r="C32" s="13">
        <v>34295</v>
      </c>
      <c r="D32" s="12" t="s">
        <v>83</v>
      </c>
      <c r="E32" s="12" t="s">
        <v>185</v>
      </c>
      <c r="F32" s="24">
        <f>2018-1993-1</f>
        <v>24</v>
      </c>
    </row>
    <row r="33" spans="1:6" ht="168" customHeight="1">
      <c r="A33" s="12">
        <v>20</v>
      </c>
      <c r="B33" s="12" t="s">
        <v>175</v>
      </c>
      <c r="C33" s="13">
        <v>28500</v>
      </c>
      <c r="D33" s="12" t="s">
        <v>83</v>
      </c>
      <c r="E33" s="12" t="s">
        <v>215</v>
      </c>
      <c r="F33" s="24">
        <f>2018-1978</f>
        <v>40</v>
      </c>
    </row>
    <row r="34" spans="1:6" ht="81" customHeight="1">
      <c r="A34" s="4">
        <v>21</v>
      </c>
      <c r="B34" s="12" t="s">
        <v>96</v>
      </c>
      <c r="C34" s="13">
        <v>19852</v>
      </c>
      <c r="D34" s="12" t="s">
        <v>97</v>
      </c>
      <c r="E34" s="12" t="s">
        <v>98</v>
      </c>
      <c r="F34" s="24">
        <f>2018-1954</f>
        <v>64</v>
      </c>
    </row>
    <row r="35" spans="1:6" ht="81" customHeight="1">
      <c r="A35" s="21">
        <v>22</v>
      </c>
      <c r="B35" s="12" t="s">
        <v>100</v>
      </c>
      <c r="C35" s="13">
        <v>32909</v>
      </c>
      <c r="D35" s="12" t="s">
        <v>97</v>
      </c>
      <c r="E35" s="12" t="s">
        <v>101</v>
      </c>
      <c r="F35" s="24">
        <f>2018-1990</f>
        <v>28</v>
      </c>
    </row>
    <row r="36" spans="1:6" ht="81" customHeight="1">
      <c r="A36" s="22">
        <v>23</v>
      </c>
      <c r="B36" s="12" t="s">
        <v>104</v>
      </c>
      <c r="C36" s="13">
        <v>25690</v>
      </c>
      <c r="D36" s="12" t="s">
        <v>97</v>
      </c>
      <c r="E36" s="12" t="s">
        <v>105</v>
      </c>
      <c r="F36" s="24">
        <f>2018-1970</f>
        <v>48</v>
      </c>
    </row>
    <row r="37" spans="1:6" ht="150" customHeight="1">
      <c r="A37" s="12">
        <v>24</v>
      </c>
      <c r="B37" s="12" t="s">
        <v>106</v>
      </c>
      <c r="C37" s="13">
        <v>30646</v>
      </c>
      <c r="D37" s="12" t="s">
        <v>107</v>
      </c>
      <c r="E37" s="12" t="s">
        <v>108</v>
      </c>
      <c r="F37" s="24">
        <f>2018-1983-1</f>
        <v>34</v>
      </c>
    </row>
    <row r="38" spans="1:6" ht="156" customHeight="1">
      <c r="A38" s="12">
        <v>25</v>
      </c>
      <c r="B38" s="12" t="s">
        <v>109</v>
      </c>
      <c r="C38" s="13">
        <v>26660</v>
      </c>
      <c r="D38" s="12" t="s">
        <v>107</v>
      </c>
      <c r="E38" s="12" t="s">
        <v>110</v>
      </c>
      <c r="F38" s="24">
        <f>2018-1972-1</f>
        <v>45</v>
      </c>
    </row>
    <row r="39" spans="1:6" ht="81" customHeight="1">
      <c r="A39" s="19">
        <v>26</v>
      </c>
      <c r="B39" s="12" t="s">
        <v>176</v>
      </c>
      <c r="C39" s="13">
        <v>29917</v>
      </c>
      <c r="D39" s="12" t="s">
        <v>107</v>
      </c>
      <c r="E39" s="12" t="s">
        <v>232</v>
      </c>
      <c r="F39" s="24">
        <f>2018-1981-1</f>
        <v>36</v>
      </c>
    </row>
    <row r="40" spans="1:6" ht="81" customHeight="1">
      <c r="A40" s="10">
        <v>27</v>
      </c>
      <c r="B40" s="12" t="s">
        <v>133</v>
      </c>
      <c r="C40" s="13">
        <v>20701</v>
      </c>
      <c r="D40" s="12" t="s">
        <v>134</v>
      </c>
      <c r="E40" s="12" t="s">
        <v>135</v>
      </c>
      <c r="F40" s="24">
        <f>2018-1956-1</f>
        <v>61</v>
      </c>
    </row>
    <row r="41" spans="1:6" ht="107.25" customHeight="1">
      <c r="A41" s="12">
        <v>28</v>
      </c>
      <c r="B41" s="12" t="s">
        <v>195</v>
      </c>
      <c r="C41" s="13">
        <v>29333</v>
      </c>
      <c r="D41" s="12" t="s">
        <v>134</v>
      </c>
      <c r="E41" s="12" t="s">
        <v>218</v>
      </c>
      <c r="F41" s="24">
        <f>2018-1980</f>
        <v>38</v>
      </c>
    </row>
    <row r="42" spans="1:6" ht="81" customHeight="1">
      <c r="A42" s="12">
        <v>29</v>
      </c>
      <c r="B42" s="12" t="s">
        <v>140</v>
      </c>
      <c r="C42" s="13">
        <v>34906</v>
      </c>
      <c r="D42" s="12" t="s">
        <v>141</v>
      </c>
      <c r="E42" s="12" t="s">
        <v>142</v>
      </c>
      <c r="F42" s="24">
        <f>2018-1995</f>
        <v>23</v>
      </c>
    </row>
    <row r="43" spans="1:6" ht="81" customHeight="1">
      <c r="A43" s="12">
        <v>30</v>
      </c>
      <c r="B43" s="12" t="s">
        <v>146</v>
      </c>
      <c r="C43" s="13">
        <v>25398</v>
      </c>
      <c r="D43" s="12" t="s">
        <v>230</v>
      </c>
      <c r="E43" s="12" t="s">
        <v>147</v>
      </c>
      <c r="F43" s="24">
        <f>2018-1969</f>
        <v>49</v>
      </c>
    </row>
    <row r="44" spans="1:6" ht="81" customHeight="1">
      <c r="A44" s="4">
        <v>31</v>
      </c>
      <c r="B44" s="12" t="s">
        <v>177</v>
      </c>
      <c r="C44" s="13">
        <v>29081</v>
      </c>
      <c r="D44" s="12" t="s">
        <v>200</v>
      </c>
      <c r="E44" s="12" t="s">
        <v>219</v>
      </c>
      <c r="F44" s="24">
        <f>2018-1979</f>
        <v>39</v>
      </c>
    </row>
    <row r="45" spans="1:6" ht="81" customHeight="1">
      <c r="A45" s="10">
        <v>32</v>
      </c>
      <c r="B45" s="12" t="s">
        <v>151</v>
      </c>
      <c r="C45" s="13">
        <v>21402</v>
      </c>
      <c r="D45" s="12" t="s">
        <v>152</v>
      </c>
      <c r="E45" s="12" t="s">
        <v>153</v>
      </c>
      <c r="F45" s="24">
        <f>2018-1958</f>
        <v>60</v>
      </c>
    </row>
    <row r="46" spans="1:6" ht="81" customHeight="1">
      <c r="A46" s="12">
        <v>33</v>
      </c>
      <c r="B46" s="12" t="s">
        <v>154</v>
      </c>
      <c r="C46" s="13">
        <v>25984</v>
      </c>
      <c r="D46" s="12" t="s">
        <v>155</v>
      </c>
      <c r="E46" s="12" t="s">
        <v>156</v>
      </c>
      <c r="F46" s="24">
        <f>2018-1971</f>
        <v>47</v>
      </c>
    </row>
    <row r="47" spans="1:6" ht="81" customHeight="1">
      <c r="A47" s="12">
        <v>34</v>
      </c>
      <c r="B47" s="12" t="s">
        <v>157</v>
      </c>
      <c r="C47" s="13">
        <v>23708</v>
      </c>
      <c r="D47" s="12" t="s">
        <v>158</v>
      </c>
      <c r="E47" s="12" t="s">
        <v>159</v>
      </c>
      <c r="F47" s="24">
        <f>2018-1964-1</f>
        <v>53</v>
      </c>
    </row>
    <row r="48" spans="1:6" ht="81" customHeight="1">
      <c r="A48" s="22">
        <v>35</v>
      </c>
      <c r="B48" s="12" t="s">
        <v>164</v>
      </c>
      <c r="C48" s="13">
        <v>30017</v>
      </c>
      <c r="D48" s="12" t="s">
        <v>165</v>
      </c>
      <c r="E48" s="12" t="s">
        <v>166</v>
      </c>
      <c r="F48" s="24">
        <f>2018-1982</f>
        <v>36</v>
      </c>
    </row>
    <row r="49" spans="1:6" ht="81" customHeight="1">
      <c r="A49" s="23">
        <v>36</v>
      </c>
      <c r="B49" s="12" t="s">
        <v>170</v>
      </c>
      <c r="C49" s="13">
        <v>31406</v>
      </c>
      <c r="D49" s="12" t="s">
        <v>165</v>
      </c>
      <c r="E49" s="12" t="s">
        <v>171</v>
      </c>
      <c r="F49" s="24">
        <f>2018-1985-1</f>
        <v>32</v>
      </c>
    </row>
    <row r="50" spans="1:6" ht="81" customHeight="1">
      <c r="A50" s="21">
        <v>37</v>
      </c>
      <c r="B50" s="12" t="s">
        <v>178</v>
      </c>
      <c r="C50" s="13">
        <v>29464</v>
      </c>
      <c r="D50" s="12" t="s">
        <v>233</v>
      </c>
      <c r="E50" s="12" t="s">
        <v>234</v>
      </c>
      <c r="F50" s="24">
        <f>2018-1980</f>
        <v>38</v>
      </c>
    </row>
    <row r="51" spans="1:6" ht="15" customHeight="1">
      <c r="A51" s="12"/>
      <c r="B51" s="12"/>
      <c r="C51" s="12"/>
      <c r="D51" s="12"/>
      <c r="E51" s="12"/>
      <c r="F51" s="12"/>
    </row>
    <row r="52" spans="1:6" ht="15">
      <c r="A52" s="12"/>
      <c r="B52" s="12"/>
      <c r="C52" s="12"/>
      <c r="D52" s="12"/>
      <c r="E52" s="12"/>
      <c r="F52" s="12"/>
    </row>
    <row r="53" spans="1:6" ht="15">
      <c r="A53" s="12"/>
      <c r="B53" s="12"/>
      <c r="C53" s="12"/>
      <c r="D53" s="12"/>
      <c r="E53" s="12"/>
      <c r="F53" s="12"/>
    </row>
    <row r="54" spans="1:6" ht="15">
      <c r="A54" s="12"/>
      <c r="B54" s="12"/>
      <c r="C54" s="12"/>
      <c r="D54" s="12"/>
      <c r="E54" s="12"/>
      <c r="F54" s="12"/>
    </row>
    <row r="55" spans="1:6" ht="15">
      <c r="A55" s="12"/>
      <c r="B55" s="12"/>
      <c r="C55" s="12"/>
      <c r="D55" s="12"/>
      <c r="E55" s="12"/>
      <c r="F55" s="12"/>
    </row>
    <row r="56" spans="1:6" ht="15">
      <c r="A56" s="12"/>
      <c r="B56" s="12"/>
      <c r="C56" s="12"/>
      <c r="D56" s="12"/>
      <c r="E56" s="12"/>
      <c r="F56" s="12"/>
    </row>
    <row r="57" spans="1:6" ht="15">
      <c r="A57" s="12"/>
      <c r="B57" s="12"/>
      <c r="C57" s="12"/>
      <c r="D57" s="12"/>
      <c r="E57" s="12"/>
      <c r="F57" s="12"/>
    </row>
    <row r="58" spans="1:6" ht="15">
      <c r="A58" s="16"/>
      <c r="B58" s="16"/>
      <c r="C58" s="16"/>
      <c r="D58" s="16"/>
      <c r="E58" s="16"/>
      <c r="F58" s="16"/>
    </row>
    <row r="59" spans="1:6" ht="15">
      <c r="A59" s="16"/>
      <c r="B59" s="16"/>
      <c r="C59" s="16"/>
      <c r="D59" s="16"/>
      <c r="E59" s="16"/>
      <c r="F59" s="16"/>
    </row>
    <row r="60" spans="1:6" ht="15">
      <c r="A60" s="16"/>
      <c r="B60" s="16"/>
      <c r="C60" s="16"/>
      <c r="D60" s="16"/>
      <c r="E60" s="16"/>
      <c r="F60" s="16"/>
    </row>
    <row r="61" spans="1:6" ht="15">
      <c r="A61" s="16"/>
      <c r="B61" s="16"/>
      <c r="C61" s="16"/>
      <c r="D61" s="16"/>
      <c r="E61" s="16"/>
      <c r="F61" s="16"/>
    </row>
    <row r="62" spans="1:6" ht="15">
      <c r="A62" s="9"/>
      <c r="B62" s="9"/>
      <c r="C62" s="9"/>
      <c r="D62" s="9"/>
      <c r="E62" s="9"/>
      <c r="F62" s="9"/>
    </row>
    <row r="63" spans="1:6" ht="15">
      <c r="A63" s="8"/>
      <c r="B63" s="8"/>
      <c r="C63" s="8"/>
      <c r="D63" s="8"/>
      <c r="E63" s="8"/>
      <c r="F63" s="8"/>
    </row>
    <row r="64" spans="1:6" ht="15">
      <c r="A64" s="8"/>
      <c r="B64" s="8"/>
      <c r="C64" s="8"/>
      <c r="D64" s="8"/>
      <c r="E64" s="8"/>
      <c r="F64" s="8"/>
    </row>
    <row r="65" spans="1:6" ht="15">
      <c r="A65" s="8"/>
      <c r="B65" s="8"/>
      <c r="C65" s="8"/>
      <c r="D65" s="8"/>
      <c r="E65" s="8"/>
      <c r="F65" s="8"/>
    </row>
    <row r="66" spans="1:6" ht="15">
      <c r="A66" s="8"/>
      <c r="B66" s="8"/>
      <c r="C66" s="8"/>
      <c r="D66" s="8"/>
      <c r="E66" s="8"/>
      <c r="F66" s="8"/>
    </row>
    <row r="67" spans="1:6" ht="15">
      <c r="A67" s="8"/>
      <c r="B67" s="8"/>
      <c r="C67" s="8"/>
      <c r="D67" s="8"/>
      <c r="E67" s="8"/>
      <c r="F67" s="8"/>
    </row>
    <row r="68" spans="1:6" ht="15">
      <c r="A68" s="8"/>
      <c r="B68" s="8"/>
      <c r="C68" s="8"/>
      <c r="D68" s="8"/>
      <c r="E68" s="8"/>
      <c r="F68" s="8"/>
    </row>
    <row r="69" spans="1:6" ht="15">
      <c r="A69" s="8"/>
      <c r="B69" s="8"/>
      <c r="C69" s="8"/>
      <c r="D69" s="8"/>
      <c r="E69" s="8"/>
      <c r="F69" s="8"/>
    </row>
  </sheetData>
  <sheetProtection selectLockedCells="1" selectUnlockedCells="1"/>
  <mergeCells count="8">
    <mergeCell ref="A3:F4"/>
    <mergeCell ref="A6:F6"/>
    <mergeCell ref="A7:F7"/>
    <mergeCell ref="A11:A12"/>
    <mergeCell ref="B11:B12"/>
    <mergeCell ref="C11:C12"/>
    <mergeCell ref="D11:D12"/>
    <mergeCell ref="E11:E12"/>
  </mergeCells>
  <printOptions/>
  <pageMargins left="0.31527777777777777" right="0.39375" top="0.3541666666666667" bottom="0.19652777777777777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4" zoomScaleNormal="64" zoomScalePageLayoutView="0" workbookViewId="0" topLeftCell="A1">
      <selection activeCell="A1" sqref="A1"/>
    </sheetView>
  </sheetViews>
  <sheetFormatPr defaultColWidth="8.57421875" defaultRowHeight="12.75"/>
  <cols>
    <col min="1" max="16384" width="8.57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64" zoomScaleNormal="64" zoomScalePageLayoutView="0" workbookViewId="0" topLeftCell="A1">
      <selection activeCell="A1" sqref="A1"/>
    </sheetView>
  </sheetViews>
  <sheetFormatPr defaultColWidth="8.57421875" defaultRowHeight="12.75"/>
  <cols>
    <col min="1" max="16384" width="8.57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Секретарь</cp:lastModifiedBy>
  <cp:lastPrinted>2019-10-25T06:35:29Z</cp:lastPrinted>
  <dcterms:created xsi:type="dcterms:W3CDTF">2018-08-27T13:55:05Z</dcterms:created>
  <dcterms:modified xsi:type="dcterms:W3CDTF">2019-10-25T06:36:03Z</dcterms:modified>
  <cp:category/>
  <cp:version/>
  <cp:contentType/>
  <cp:contentStatus/>
</cp:coreProperties>
</file>